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8620" windowHeight="12525" tabRatio="371"/>
  </bookViews>
  <sheets>
    <sheet name="с ФДУ" sheetId="1" r:id="rId1"/>
    <sheet name="для сайта" sheetId="5" r:id="rId2"/>
    <sheet name="ДУД" sheetId="6" r:id="rId3"/>
    <sheet name="АТБ" sheetId="7" r:id="rId4"/>
  </sheets>
  <definedNames>
    <definedName name="_xlnm._FilterDatabase" localSheetId="1" hidden="1">'для сайта'!$A$8:$D$136</definedName>
    <definedName name="_xlnm._FilterDatabase" localSheetId="0" hidden="1">'с ФДУ'!$A$11:$I$143</definedName>
    <definedName name="_xlnm.Print_Titles" localSheetId="1">'для сайта'!$6:$8</definedName>
    <definedName name="_xlnm.Print_Area" localSheetId="3">АТБ!$A$1:$B$11</definedName>
    <definedName name="_xlnm.Print_Area" localSheetId="1">'для сайта'!$A$1:$D$133</definedName>
    <definedName name="_xlnm.Print_Area" localSheetId="2">ДУД!$A$1:$E$30</definedName>
    <definedName name="_xlnm.Print_Area" localSheetId="0">'с ФДУ'!$A$6:$I$144</definedName>
  </definedNames>
  <calcPr calcId="124519"/>
</workbook>
</file>

<file path=xl/calcChain.xml><?xml version="1.0" encoding="utf-8"?>
<calcChain xmlns="http://schemas.openxmlformats.org/spreadsheetml/2006/main">
  <c r="L137" i="1"/>
  <c r="K137"/>
  <c r="L136"/>
  <c r="K136"/>
  <c r="L135"/>
  <c r="K135"/>
  <c r="L134"/>
  <c r="K134"/>
  <c r="L133"/>
  <c r="K133"/>
  <c r="L132"/>
  <c r="K132"/>
  <c r="L131"/>
  <c r="K131"/>
  <c r="K130"/>
  <c r="L129"/>
  <c r="K129"/>
  <c r="L128"/>
  <c r="K128"/>
  <c r="L127"/>
  <c r="K127"/>
  <c r="L126"/>
  <c r="K126"/>
  <c r="L125"/>
  <c r="K125"/>
  <c r="L124"/>
  <c r="K124"/>
  <c r="L123"/>
  <c r="K123"/>
  <c r="L122"/>
  <c r="K122"/>
  <c r="L121"/>
  <c r="K121"/>
  <c r="L120"/>
  <c r="K120"/>
  <c r="L118"/>
  <c r="K118"/>
  <c r="L117"/>
  <c r="K117"/>
  <c r="L116"/>
  <c r="K116"/>
  <c r="L115"/>
  <c r="K115"/>
  <c r="L114"/>
  <c r="K114"/>
  <c r="L113"/>
  <c r="K113"/>
  <c r="L111"/>
  <c r="K111"/>
  <c r="L110"/>
  <c r="K110"/>
  <c r="L109"/>
  <c r="K109"/>
  <c r="L108"/>
  <c r="K108"/>
  <c r="L107"/>
  <c r="K107"/>
  <c r="K106"/>
  <c r="L105"/>
  <c r="K105"/>
  <c r="L104"/>
  <c r="K104"/>
  <c r="K103"/>
  <c r="L102"/>
  <c r="K102"/>
  <c r="L101"/>
  <c r="K101"/>
  <c r="L100"/>
  <c r="K100"/>
  <c r="L99"/>
  <c r="K99"/>
  <c r="K98"/>
  <c r="L97"/>
  <c r="K97"/>
  <c r="L96"/>
  <c r="K96"/>
  <c r="L95"/>
  <c r="K95"/>
  <c r="K94"/>
  <c r="K93"/>
  <c r="L92"/>
  <c r="K92"/>
  <c r="L91"/>
  <c r="K91"/>
  <c r="L90"/>
  <c r="K90"/>
  <c r="K89"/>
  <c r="K88"/>
  <c r="K87"/>
  <c r="L86"/>
  <c r="K86"/>
  <c r="L85"/>
  <c r="K85"/>
  <c r="L84"/>
  <c r="K84"/>
  <c r="L83"/>
  <c r="K83"/>
  <c r="L82"/>
  <c r="K82"/>
  <c r="L81"/>
  <c r="K81"/>
  <c r="L80"/>
  <c r="K80"/>
  <c r="L79"/>
  <c r="K79"/>
  <c r="K78"/>
  <c r="K77"/>
  <c r="K76"/>
  <c r="L75"/>
  <c r="K75"/>
  <c r="L74"/>
  <c r="K74"/>
  <c r="L73"/>
  <c r="K73"/>
  <c r="L72"/>
  <c r="K72"/>
  <c r="L71"/>
  <c r="K71"/>
  <c r="L70"/>
  <c r="K70"/>
  <c r="L69"/>
  <c r="K69"/>
  <c r="L67"/>
  <c r="K67"/>
  <c r="L66"/>
  <c r="K66"/>
  <c r="L65"/>
  <c r="K65"/>
  <c r="L64"/>
  <c r="K64"/>
  <c r="L62"/>
  <c r="K62"/>
  <c r="L61"/>
  <c r="K61"/>
  <c r="L60"/>
  <c r="K60"/>
  <c r="L59"/>
  <c r="K59"/>
  <c r="L57"/>
  <c r="K57"/>
  <c r="L56"/>
  <c r="K56"/>
  <c r="L55"/>
  <c r="K55"/>
  <c r="L52"/>
  <c r="K52"/>
  <c r="L51"/>
  <c r="K51"/>
  <c r="L50"/>
  <c r="K50"/>
  <c r="L49"/>
  <c r="K49"/>
  <c r="L48"/>
  <c r="K48"/>
  <c r="L46"/>
  <c r="K46"/>
  <c r="L45"/>
  <c r="K45"/>
  <c r="L44"/>
  <c r="K44"/>
  <c r="L43"/>
  <c r="K43"/>
  <c r="L42"/>
  <c r="K42"/>
  <c r="L41"/>
  <c r="K41"/>
  <c r="L40"/>
  <c r="K40"/>
  <c r="L38"/>
  <c r="K38"/>
  <c r="L37"/>
  <c r="K37"/>
  <c r="L36"/>
  <c r="K36"/>
  <c r="L35"/>
  <c r="K35"/>
  <c r="L33"/>
  <c r="K33"/>
  <c r="L32"/>
  <c r="K32"/>
  <c r="L31"/>
  <c r="K31"/>
  <c r="L30"/>
  <c r="K30"/>
  <c r="L29"/>
  <c r="K29"/>
  <c r="L28"/>
  <c r="K28"/>
  <c r="L27"/>
  <c r="K27"/>
  <c r="L26"/>
  <c r="K26"/>
  <c r="L25"/>
  <c r="K25"/>
  <c r="L24"/>
  <c r="K24"/>
  <c r="L23"/>
  <c r="K23"/>
  <c r="L22"/>
  <c r="K22"/>
  <c r="L21"/>
  <c r="K21"/>
  <c r="L20"/>
  <c r="K20"/>
  <c r="L19"/>
  <c r="K19"/>
  <c r="L18"/>
  <c r="K18"/>
  <c r="L16"/>
  <c r="K16"/>
  <c r="L15"/>
  <c r="K15"/>
  <c r="L14"/>
  <c r="K14"/>
</calcChain>
</file>

<file path=xl/comments1.xml><?xml version="1.0" encoding="utf-8"?>
<comments xmlns="http://schemas.openxmlformats.org/spreadsheetml/2006/main">
  <authors>
    <author>i.fedotova</author>
  </authors>
  <commentList>
    <comment ref="M85" authorId="0">
      <text>
        <r>
          <rPr>
            <b/>
            <sz val="9"/>
            <color indexed="81"/>
            <rFont val="Tahoma"/>
            <charset val="1"/>
          </rPr>
          <t>i.fedotova:</t>
        </r>
        <r>
          <rPr>
            <sz val="9"/>
            <color indexed="81"/>
            <rFont val="Tahoma"/>
            <charset val="1"/>
          </rPr>
          <t xml:space="preserve">
Информация ПЧ на 2022 год, отсутствуют доходы и планы</t>
        </r>
      </text>
    </comment>
  </commentList>
</comments>
</file>

<file path=xl/sharedStrings.xml><?xml version="1.0" encoding="utf-8"?>
<sst xmlns="http://schemas.openxmlformats.org/spreadsheetml/2006/main" count="946" uniqueCount="289">
  <si>
    <t>№ п/п</t>
  </si>
  <si>
    <t>Пункт ЕПУ№ АГ-239р</t>
  </si>
  <si>
    <t>Код статьи свода ф. ФДУ-4</t>
  </si>
  <si>
    <t>Наименование услуги</t>
  </si>
  <si>
    <t>135.2</t>
  </si>
  <si>
    <t xml:space="preserve">Информирование грузоотправителя, грузополучателя, экспедиторской организации по их запросу о движении денежных средств на лицевом счете </t>
  </si>
  <si>
    <t>135.3</t>
  </si>
  <si>
    <t xml:space="preserve">За передачу разрешения по просьбе грузоотправителя, грузополучателя и экспедиторской организации в случаях, не предусмотренных правилами перевозок  </t>
  </si>
  <si>
    <t>699.10</t>
  </si>
  <si>
    <t>За предоставление работниками ЦТО грузополучателю информации  о наличии заготовок в ЭТРАНе на отправление собственных вагонов после выгрузки</t>
  </si>
  <si>
    <t xml:space="preserve">Наложение и снятие ЗПУ на вагоны, контейнеры при обеспечении погрузки силами грузоотправителей </t>
  </si>
  <si>
    <t>699.8</t>
  </si>
  <si>
    <t xml:space="preserve">Оформление и представление железнодорожной станции заявок на перевозку грузов за грузоотправителей </t>
  </si>
  <si>
    <t>Уведомление о продвижении груза и подходе к железнодорожной станции назначения</t>
  </si>
  <si>
    <t>Уведомление грузоотправителя о выдаче груза грузополучателю</t>
  </si>
  <si>
    <t>Уведомление собственника подвижного состава о прибытии его подвижного состава в адрес грузополучателя</t>
  </si>
  <si>
    <t>Выдача справок по грузовым перевозкам (перечней первичных документов к акту оказания услуг, перечней вагонов по ж.д. накладным, ведомости подачи и уборки вагонов)</t>
  </si>
  <si>
    <t>699.1</t>
  </si>
  <si>
    <t xml:space="preserve">Услуги, относящиеся к транспортно-экспедиторским (рассмотрение возможности перевозки грузов железнодорожным транспортом и оказание помощи по подготовке груза к перевозке) </t>
  </si>
  <si>
    <t>699.2</t>
  </si>
  <si>
    <t>699.3</t>
  </si>
  <si>
    <t>Выдача копий документов по просьбе пользователей транспортных услуг через ЦТО</t>
  </si>
  <si>
    <t>699.4</t>
  </si>
  <si>
    <t>Раскредитование перевозочных документов  на железнодорожных станциях назначения</t>
  </si>
  <si>
    <t>699.5</t>
  </si>
  <si>
    <t>Уведомление по письменному запросу грузополучателя о согласии принимать в их адрес груз на железнодорожной станции назначения</t>
  </si>
  <si>
    <t>Подготовка сведений о дислокации вагонов, следующих в адрес грузополучателей</t>
  </si>
  <si>
    <t>699.11</t>
  </si>
  <si>
    <t xml:space="preserve">Подготовка и передача счет-фактуры, актов выполненных работ (повторно) </t>
  </si>
  <si>
    <t>699.13</t>
  </si>
  <si>
    <t>Консультирование, выдача справок (включая техническое обучение)</t>
  </si>
  <si>
    <t>Перевод стрелочного перевода на железнодорожных путях необщего пользования</t>
  </si>
  <si>
    <t>Переадресовка грузов:</t>
  </si>
  <si>
    <t>а) на станции назначения;</t>
  </si>
  <si>
    <t>Слежение за продвижением вагона/контейнера от станции отправления до станции назначения</t>
  </si>
  <si>
    <t>699.9</t>
  </si>
  <si>
    <t>Предоставление грузовладельцам высокой погрузочно-разгрузочной платформы (рампы)</t>
  </si>
  <si>
    <t>Хранение грузов в местах общего пользования железнодорожной станции</t>
  </si>
  <si>
    <t>на открытых площадках,</t>
  </si>
  <si>
    <t xml:space="preserve">    в  т.ч. опасные</t>
  </si>
  <si>
    <t>на крытых площадках,</t>
  </si>
  <si>
    <t xml:space="preserve">    в т.ч. опасные</t>
  </si>
  <si>
    <t>в вагонах, выгружаемых грузополучателями</t>
  </si>
  <si>
    <t>в контейнерах:</t>
  </si>
  <si>
    <t>принадлежащих федеральному железнодорожному транспорту массой брутто:</t>
  </si>
  <si>
    <t>- до 5 т</t>
  </si>
  <si>
    <t>- от 10 до 24 т</t>
  </si>
  <si>
    <t>- свыше 24 т</t>
  </si>
  <si>
    <t>не принадлежащих федеральному железнодорожному транспорту массой брутто:</t>
  </si>
  <si>
    <t>Расчет тарифа за перевозку грузов по территории РЖД и КЖД по прейскуранту 10-01 и других сборов по тарифному руководству</t>
  </si>
  <si>
    <t>135.1</t>
  </si>
  <si>
    <t>- до 10 вагонов</t>
  </si>
  <si>
    <t>- от 11 до 20 вагонов</t>
  </si>
  <si>
    <t>- от 21 до 30 вагонов</t>
  </si>
  <si>
    <t>- от 31 до 40 вагонов</t>
  </si>
  <si>
    <t>699.6</t>
  </si>
  <si>
    <t>699.7</t>
  </si>
  <si>
    <t>Предоставление сведений из архива электронных перевозочных документов в АС ЭТРАН и других информационных системах</t>
  </si>
  <si>
    <t>101.1</t>
  </si>
  <si>
    <t>Хранение грузов в вагоне на местах общего пользования (ст. Симферополь-грузовой)</t>
  </si>
  <si>
    <t>Услуги погрузочно-разгрузочных участков</t>
  </si>
  <si>
    <t>Выполнение работ крепления груза на открытом подвижном составе</t>
  </si>
  <si>
    <t>Перебазировка автокрана КС 55733 на шасси КАМАЗ-65115</t>
  </si>
  <si>
    <t>Переработка сыпучих грузов фронтальным ковшовым погрузчиком на территории контрагента и в случае невозможности определения массы груза</t>
  </si>
  <si>
    <t>Переработка сыпучих грузов фронтальным тракторным погрузчиком</t>
  </si>
  <si>
    <t>Переработка сыпучих грузов на повышенном пути силами и средствами ФГУП «КЖД»</t>
  </si>
  <si>
    <t>Переработка сыпучих грузов на повышенном пути силами и средствами контрагента</t>
  </si>
  <si>
    <t>Погрузочно-разгрузочные работы</t>
  </si>
  <si>
    <t xml:space="preserve">а) на открытом подвижном составе, (в упакованном виде или таре) с массой одного места брутто: </t>
  </si>
  <si>
    <t>- до 50 кг</t>
  </si>
  <si>
    <t>- от 51 кг до 250 кг</t>
  </si>
  <si>
    <t>б) в крытых вагонах, (в упакованном виде или таре) с массой одного места брутто:</t>
  </si>
  <si>
    <t>(увеличение ставки  сбора на 35%)</t>
  </si>
  <si>
    <t>а) на открытом подвижном составе</t>
  </si>
  <si>
    <t>б) на открытом подвижном составе прямой вариант (увеличение ставки  сбора на 60%)</t>
  </si>
  <si>
    <t>в)  в крытых вагонах (увеличение ставки  сбора на 35%)</t>
  </si>
  <si>
    <t>г)  в крытых вагонах прямой вариант (увеличение ставки  сбора на 60%)</t>
  </si>
  <si>
    <t>- лесоматериалы в пакетах или в стропах</t>
  </si>
  <si>
    <t>- прямой вариант (увеличение ставки сбора на 60%)</t>
  </si>
  <si>
    <t>4. Контейнера универсальные с массой брутто:</t>
  </si>
  <si>
    <t xml:space="preserve">- до 5 тн включительно </t>
  </si>
  <si>
    <t xml:space="preserve">- от 10 тн до 24 тн включительно  </t>
  </si>
  <si>
    <t xml:space="preserve">Погрузка или выгрузка тяжеловесных грузов в мешках (биг-бегах) на/из платформу, в/из полувагон, на/из автомобиль  </t>
  </si>
  <si>
    <t>на крытых складах,</t>
  </si>
  <si>
    <t>в т.ч. опасные</t>
  </si>
  <si>
    <t xml:space="preserve">Выполнение работ при производстве регламентированного технического обслуживания (РТО) вагонных механических весов до 200 тонн, предназначенных для взвешивания вагонов в статике     </t>
  </si>
  <si>
    <t xml:space="preserve">Выполнение работ при производстве регламентированного технического обслуживания (РТО) электронных одноплатформенных вагонных весов до 200 тонн, предназначенных для взвешивания вагонов в статике            </t>
  </si>
  <si>
    <t>Выполнение работ при производстве регламентированного технического обслуживания (РТО) электронных двухплатформенных весов до 200 тонн, предназначенных для взвешивания вагонов в статике</t>
  </si>
  <si>
    <t xml:space="preserve">Выполнение текущего ремонта механических весов до 200 тонн, для взвешивания вагонов в статике    </t>
  </si>
  <si>
    <t xml:space="preserve">Предоставление эталонов вагонных весов до 200 тонн (механических/электронных), предназначенных для взвешивания вагонов в статике </t>
  </si>
  <si>
    <t>Выполнение работ при производстве регламентированного технического обслуживания (РТО) электронных автомобильных весов до 80 тонн</t>
  </si>
  <si>
    <t>Выполнение работ при предоставлении  эталонов для проведения поверки  автомобильных весов до 80 тонн (механических/электронных)</t>
  </si>
  <si>
    <t>Работа вилочного погрузчика GEKA D15 при выгрузке 1 тонны груза (масса грузового места менее 500 кг)</t>
  </si>
  <si>
    <t>Работа вилочного погрузчика GEKA D15 при выгрузке 1 тонны груза (масса грузового места более 500 кг)</t>
  </si>
  <si>
    <t xml:space="preserve">Общий перечень единых ставок свободных (договорных) тарифов на работы и услуги, </t>
  </si>
  <si>
    <t>выполняемые (оказываемые) ФГУП «КЖД»</t>
  </si>
  <si>
    <t xml:space="preserve"> (в соответствии с ЕПУ от 18.11.2016 № АГ-239р)</t>
  </si>
  <si>
    <t>Хранение порожних контейнеров клиентов на контейнерных площадках ФГУП "КЖД"</t>
  </si>
  <si>
    <t>Поверка груза и взвешивание груза по просьбе грузоотправителей, грузополучателей в случаях, не предусмотренных ФЗ-18 от 10.01.2013 «Устав железнодорожного транспорта»</t>
  </si>
  <si>
    <t>Услуги при согласовании и утверждении начальником станции Эскизов размещения и крепления грузов</t>
  </si>
  <si>
    <t>Плата за пользование ж.д. путями необщего пользования, принадлежащими 
ФГУП «КЖД»:</t>
  </si>
  <si>
    <t>б) в пути следования</t>
  </si>
  <si>
    <t xml:space="preserve">до 500 вагонов в месяц </t>
  </si>
  <si>
    <t xml:space="preserve">500 и более вагонов в месяц </t>
  </si>
  <si>
    <t>Предоставление места под хранение при переработке груза менее 30 тыс. тонн</t>
  </si>
  <si>
    <t>УТВЕРЖДАЮ</t>
  </si>
  <si>
    <t>Контейнер:- наложение/снятие ЗПУ</t>
  </si>
  <si>
    <t xml:space="preserve">Вагон:- наложение ЗПУ </t>
  </si>
  <si>
    <t xml:space="preserve">Вагон:- снятие ЗПУ </t>
  </si>
  <si>
    <t>Уведомление работниками станции (1 раз в месяц) владельца ж.д. пути необщего пользования о количестве вагонов, поданных и убранных через принадлежащий ему подъездной путь. При вагонообороте:</t>
  </si>
  <si>
    <t xml:space="preserve">Услуги весового хозяйства
</t>
  </si>
  <si>
    <t>Начальник ОП "ЦТО" ФГУП "КЖД"</t>
  </si>
  <si>
    <t>Цена услуги в руб.                                   ( без НДС)</t>
  </si>
  <si>
    <t>Протяженность путей необщего пользования до 1 км</t>
  </si>
  <si>
    <t>Протяженность путей необщего пользования свыше 1 км</t>
  </si>
  <si>
    <t>199.4</t>
  </si>
  <si>
    <t>699.19</t>
  </si>
  <si>
    <t>606.1</t>
  </si>
  <si>
    <t>2.1</t>
  </si>
  <si>
    <t>2.2</t>
  </si>
  <si>
    <t>Предоставление автокрана КС 55733 на шасси КАМАЗ-65115 (перевозка в вагонах)</t>
  </si>
  <si>
    <t>643.1</t>
  </si>
  <si>
    <t>Предоставление автокрана КС 55733 на шасси КАМАЗ-65115 (перевозка в контейнерах)</t>
  </si>
  <si>
    <t>699.20</t>
  </si>
  <si>
    <t>607.3</t>
  </si>
  <si>
    <t>607.1</t>
  </si>
  <si>
    <t>607.2</t>
  </si>
  <si>
    <t>699.21</t>
  </si>
  <si>
    <t>605.2</t>
  </si>
  <si>
    <t>606.2</t>
  </si>
  <si>
    <t>606.3</t>
  </si>
  <si>
    <t>606.4</t>
  </si>
  <si>
    <t>124 - на станции отправления                 101 - на станции назначения</t>
  </si>
  <si>
    <t>699.22</t>
  </si>
  <si>
    <t>605.1</t>
  </si>
  <si>
    <t>699.23</t>
  </si>
  <si>
    <t>699.24</t>
  </si>
  <si>
    <t>699.15</t>
  </si>
  <si>
    <t>699.17</t>
  </si>
  <si>
    <t>699.14</t>
  </si>
  <si>
    <t>699.16</t>
  </si>
  <si>
    <t>699.18</t>
  </si>
  <si>
    <t>_____________ И.Р. Муратов</t>
  </si>
  <si>
    <t xml:space="preserve">Транспортно-экспедиционные услуги (за уведомление станции по просьбе плательщика-экспедиторской организации по вносимым изменениям и/или дополнениям в ж.д. накладной по просьбе пользователей услуг ж. д. транспорта, кроме случаев предусмотренных ФЗ-18) через ЦТО </t>
  </si>
  <si>
    <t>Заполнение накладной за грузоотправителя во внутригосударственном сообщении контейнер, вагон</t>
  </si>
  <si>
    <t>Заполнение накладной за грузоотправителя во внутригосударственном сообщении групповая отправка</t>
  </si>
  <si>
    <t>Заполнение накладной за грузоотправителя на бланках СМГС</t>
  </si>
  <si>
    <t>Предоставление экскаватора-перегружателя</t>
  </si>
  <si>
    <t>Выгрузка сыпучих грузов, кроме угля, колесным экскаватором-перегружателем (в т.ч. из вагона в автомобиль)</t>
  </si>
  <si>
    <t>Выгрузка угля колесным экскаватором – перегружателем UMG E350WH  (в т.ч. из вагона в автомобиль)</t>
  </si>
  <si>
    <t>607.4</t>
  </si>
  <si>
    <t>607.5</t>
  </si>
  <si>
    <t>607.6</t>
  </si>
  <si>
    <t>Дата ввода в действие, приказ №</t>
  </si>
  <si>
    <t xml:space="preserve"> с 01.09.2020 приказом от 17.08.2020 №119 /ЦТО</t>
  </si>
  <si>
    <t>с 20.07.2020 приказом от 06.07.2020 №102/ЦТО</t>
  </si>
  <si>
    <t>с 01.01.2021 приказом от 22.12.2020 №200/ЦТО</t>
  </si>
  <si>
    <t xml:space="preserve">с 17.12.2020 приказом от 04.12.2020 №195 /ЦТО </t>
  </si>
  <si>
    <t>с 01.01.2021 приказом от 21.12.2020 №199/ЦТО</t>
  </si>
  <si>
    <t>с 11.01.2021 приказом от 28.12.2020 №203/ЦТО</t>
  </si>
  <si>
    <t xml:space="preserve"> с 05.02.2021 приказом от 21.01.2021 №14/ЦТО</t>
  </si>
  <si>
    <t xml:space="preserve"> с 01.03.2021 приказом от  18.02.2021 №53 /ЦТО</t>
  </si>
  <si>
    <t>«______» __________________ 2021г.</t>
  </si>
  <si>
    <t>607.7</t>
  </si>
  <si>
    <t>с 10.03.2021 приказом от 26.02.2021 № 60/ЦТО</t>
  </si>
  <si>
    <t xml:space="preserve"> с 23.03.2021 приказом от 05.03.2021 №68/ЦТО</t>
  </si>
  <si>
    <t>с 20.07.2020 приказом от 06.07.2020 №102/ЦТО пересмотренно 15.03.2021</t>
  </si>
  <si>
    <t xml:space="preserve">с 29.03.2021 приказом от 15.03.2021 №71 /ЦТО </t>
  </si>
  <si>
    <t xml:space="preserve">с 29.04.2021 приказом от 15.04.2021 №101 /ЦТО </t>
  </si>
  <si>
    <t>Цена услуги в руб. ( без НДС)</t>
  </si>
  <si>
    <r>
      <t xml:space="preserve">124 </t>
    </r>
    <r>
      <rPr>
        <sz val="9"/>
        <rFont val="Times New Roman"/>
        <family val="1"/>
        <charset val="204"/>
      </rPr>
      <t xml:space="preserve">- на станции отправления                 </t>
    </r>
    <r>
      <rPr>
        <b/>
        <sz val="9"/>
        <rFont val="Times New Roman"/>
        <family val="1"/>
        <charset val="204"/>
      </rPr>
      <t>101</t>
    </r>
    <r>
      <rPr>
        <sz val="9"/>
        <rFont val="Times New Roman"/>
        <family val="1"/>
        <charset val="204"/>
      </rPr>
      <t xml:space="preserve"> - на станции назначения</t>
    </r>
  </si>
  <si>
    <r>
      <t>1. Тарно – штучные грузы</t>
    </r>
    <r>
      <rPr>
        <b/>
        <sz val="11"/>
        <rFont val="Times New Roman"/>
        <family val="1"/>
        <charset val="204"/>
      </rPr>
      <t>:</t>
    </r>
  </si>
  <si>
    <r>
      <t xml:space="preserve">- </t>
    </r>
    <r>
      <rPr>
        <sz val="11"/>
        <rFont val="Times New Roman"/>
        <family val="1"/>
        <charset val="204"/>
      </rPr>
      <t>от 251 кг до 500 кг</t>
    </r>
  </si>
  <si>
    <r>
      <t>- до 50 кг</t>
    </r>
    <r>
      <rPr>
        <b/>
        <sz val="11"/>
        <rFont val="Times New Roman"/>
        <family val="1"/>
        <charset val="204"/>
      </rPr>
      <t xml:space="preserve"> </t>
    </r>
  </si>
  <si>
    <r>
      <t xml:space="preserve">- от 51 кг до 250 кг  </t>
    </r>
    <r>
      <rPr>
        <b/>
        <sz val="11"/>
        <rFont val="Times New Roman"/>
        <family val="1"/>
        <charset val="204"/>
      </rPr>
      <t xml:space="preserve"> </t>
    </r>
  </si>
  <si>
    <r>
      <t xml:space="preserve">2. </t>
    </r>
    <r>
      <rPr>
        <b/>
        <u/>
        <sz val="11"/>
        <rFont val="Times New Roman"/>
        <family val="1"/>
        <charset val="204"/>
      </rPr>
      <t>Грузы в пакетах и на поддонах, кроме грузов в мешках (биг-бегах):</t>
    </r>
  </si>
  <si>
    <r>
      <t>3.</t>
    </r>
    <r>
      <rPr>
        <sz val="11"/>
        <rFont val="Times New Roman"/>
        <family val="1"/>
        <charset val="204"/>
      </rPr>
      <t xml:space="preserve"> </t>
    </r>
    <r>
      <rPr>
        <b/>
        <u/>
        <sz val="11"/>
        <rFont val="Times New Roman"/>
        <family val="1"/>
        <charset val="204"/>
      </rPr>
      <t>Лесоматериалы в пакетах или в стропах:</t>
    </r>
  </si>
  <si>
    <r>
      <t xml:space="preserve">- </t>
    </r>
    <r>
      <rPr>
        <sz val="11"/>
        <rFont val="Times New Roman"/>
        <family val="1"/>
        <charset val="204"/>
      </rPr>
      <t xml:space="preserve">10 тн </t>
    </r>
  </si>
  <si>
    <t>Стоимость услуг приемосдатчика груза и багажа при проверке массы навалочных (насыпных) грузов по прось                                                                                                                                                                                                                                                                                                                                                                                                                                                                                                                                                                                                                                                                                                                                                                                                                   бе грузополучателя, с проверкой брутто и тары вагона по ОП «Дирекция управления движением»:</t>
  </si>
  <si>
    <t xml:space="preserve">с 14.05..2021 приказом от 26.04.2021 № 108/ЦТО </t>
  </si>
  <si>
    <t>с 01.04.2021 приказом от 22.03.2021 № 76/ЦТО</t>
  </si>
  <si>
    <t>Хранение груженых контейнеров клиентов на контейнерных площадках ФГУП "КЖД" на ответственности собственника подвижного состава из-за отсутствия подвижного состава на ж.д. станции Симферополь - Грузовой</t>
  </si>
  <si>
    <t xml:space="preserve">с 08.06.2021 приказом от 26.05.2021 № 137/ЦТО </t>
  </si>
  <si>
    <t>с 24.06.2021 приказом от 10.06.2021 № 159 /ЦТО</t>
  </si>
  <si>
    <t>Плата за простой экскаватора-перегружателя по вине грузоотправителя-грузополучателя</t>
  </si>
  <si>
    <t>699.26</t>
  </si>
  <si>
    <t>Предоставление услуг стропальщика</t>
  </si>
  <si>
    <t xml:space="preserve"> с 01.07.2021 приказом от 22.06.2021 № 163 /ЦТО</t>
  </si>
  <si>
    <t>Хранение груженых контейнеров клиентов на контейнерных площадках ФГУП "КЖД" на ответственности собственника подвижного состава из-за отсутствия подвижного состава на ж.д. станции Севастополь-Товарный</t>
  </si>
  <si>
    <t>Размещение транспортного средства на местах общего пользования ст.Симферополь (кроме грузовой и спец.техники)</t>
  </si>
  <si>
    <t>Выгрузка насыпных грузов и навалочных грузов (кроме каменного угля)  колесным экскаватором – перегружателем при перевозках кольцевыми маршрутными отправками</t>
  </si>
  <si>
    <t xml:space="preserve"> руб./справка</t>
  </si>
  <si>
    <t>руб./документ</t>
  </si>
  <si>
    <t xml:space="preserve">руб./запрос </t>
  </si>
  <si>
    <t>руб.</t>
  </si>
  <si>
    <t xml:space="preserve">руб. </t>
  </si>
  <si>
    <t xml:space="preserve"> руб.</t>
  </si>
  <si>
    <t xml:space="preserve">руб./заявка </t>
  </si>
  <si>
    <t xml:space="preserve">руб./уведомление  </t>
  </si>
  <si>
    <t xml:space="preserve">руб./1 консультация (до 30 мин.) </t>
  </si>
  <si>
    <t xml:space="preserve">руб./1 консультация (до 15 мин.) </t>
  </si>
  <si>
    <t>руб./1 обращение</t>
  </si>
  <si>
    <t xml:space="preserve">руб./уведомление </t>
  </si>
  <si>
    <t xml:space="preserve">руб./документ </t>
  </si>
  <si>
    <t xml:space="preserve">руб./1 справка </t>
  </si>
  <si>
    <t>руб./км. при подаче и уборке 1 вагона</t>
  </si>
  <si>
    <t xml:space="preserve">руб./км. при подаче и уборке 1 вагона;      </t>
  </si>
  <si>
    <t xml:space="preserve">руб./1 час </t>
  </si>
  <si>
    <t>руб./операция</t>
  </si>
  <si>
    <t xml:space="preserve">руб./отправка </t>
  </si>
  <si>
    <t>руб./накладная</t>
  </si>
  <si>
    <t xml:space="preserve">руб./накладная </t>
  </si>
  <si>
    <t xml:space="preserve">руб./вагон(контейнер) </t>
  </si>
  <si>
    <t xml:space="preserve">руб./вагон </t>
  </si>
  <si>
    <t>руб./тонна/сутки</t>
  </si>
  <si>
    <t>руб./вагон/сутки</t>
  </si>
  <si>
    <t>руб./контейнер/сутки</t>
  </si>
  <si>
    <t xml:space="preserve">руб. за 1 справку </t>
  </si>
  <si>
    <t xml:space="preserve"> руб. </t>
  </si>
  <si>
    <t>руб.;</t>
  </si>
  <si>
    <t>руб./вагон (контейнер)</t>
  </si>
  <si>
    <t>руб/вагон/сутки</t>
  </si>
  <si>
    <t xml:space="preserve">294,15 </t>
  </si>
  <si>
    <t>руб/конт/сутки</t>
  </si>
  <si>
    <t xml:space="preserve">948,52  </t>
  </si>
  <si>
    <t>руб/1 эскиз</t>
  </si>
  <si>
    <t xml:space="preserve">332,84 </t>
  </si>
  <si>
    <t>руб./конт/сутки</t>
  </si>
  <si>
    <t xml:space="preserve">руб./час </t>
  </si>
  <si>
    <t>руб./час</t>
  </si>
  <si>
    <t>руб./1 км</t>
  </si>
  <si>
    <t xml:space="preserve">руб./час  </t>
  </si>
  <si>
    <t xml:space="preserve">руб./тонна </t>
  </si>
  <si>
    <t>руб./тонно (контейнеро)-операция</t>
  </si>
  <si>
    <t xml:space="preserve"> руб./тонно (контейнеро)-операция</t>
  </si>
  <si>
    <t xml:space="preserve">руб./тонно-операция </t>
  </si>
  <si>
    <t xml:space="preserve"> руб./тонно-операция (выполнение работ по прямому варианту)</t>
  </si>
  <si>
    <t xml:space="preserve"> руб./тонна</t>
  </si>
  <si>
    <t xml:space="preserve"> руб./тонна (выполнение работ по прямому варианту)</t>
  </si>
  <si>
    <t>руб./тонна</t>
  </si>
  <si>
    <t>руб./тонна (выполнение работ по прямому варианту)</t>
  </si>
  <si>
    <t>руб./автомобиль</t>
  </si>
  <si>
    <t xml:space="preserve">руб./1м2/сутки </t>
  </si>
  <si>
    <t xml:space="preserve">руб./тонна (от 1-ого до 2-х вагонов) </t>
  </si>
  <si>
    <t>руб./тонна  (Группа свыше 3-х и более вагонов)</t>
  </si>
  <si>
    <t>руб./тонна (от 1-ого до 2-х вагонов)</t>
  </si>
  <si>
    <t xml:space="preserve"> руб./час </t>
  </si>
  <si>
    <t>343,79</t>
  </si>
  <si>
    <t xml:space="preserve"> руб./конт/сутки</t>
  </si>
  <si>
    <t>руб./тр-ное ср-во/сутки</t>
  </si>
  <si>
    <t>540,05</t>
  </si>
  <si>
    <t>отклонения %</t>
  </si>
  <si>
    <t>с 01.08.2021 приказом от 21.07.2021 № 176/ЦТО</t>
  </si>
  <si>
    <t>рост цены, руб. +/-</t>
  </si>
  <si>
    <t xml:space="preserve">руб./вагон (контейнер) </t>
  </si>
  <si>
    <t xml:space="preserve"> с 01.10.2021 приказом от 16.09.2021 №205/ЦТО</t>
  </si>
  <si>
    <t>Предоставление места под хранение при переработке груза свыше 30 тыс. тонн на ст. Симферополь-Грузовой и ст.Севастополь -Товарный</t>
  </si>
  <si>
    <t xml:space="preserve"> с 01.01.2022 приказом от  17.12.2021 № 285а /ЦТО</t>
  </si>
  <si>
    <t>Предоставление места под хранение груза в крытом складе ст. Севастополь-Товарный</t>
  </si>
  <si>
    <t>с 20.12.2021 приказом от 17.12.2021 № 285/ЦТО</t>
  </si>
  <si>
    <t>Выдача справок по грузовым перевозкам (перечней первичных документов к акту оказания услуг, перечней вагонов по ж.д. накладным, ведомости подачи и уборки вагонов и прочих справок)</t>
  </si>
  <si>
    <t>Предоставление прилагаемых документов из электронных систем по письменному обращению</t>
  </si>
  <si>
    <t>119</t>
  </si>
  <si>
    <t>699.28</t>
  </si>
  <si>
    <t>с 01.02.2022 приказом от  17.01.2022 № 08/ЦТО</t>
  </si>
  <si>
    <t>ДУД</t>
  </si>
  <si>
    <t xml:space="preserve">Перечень калькуляций договорных тарифов на работы и услуги, </t>
  </si>
  <si>
    <t>выполняемые (оказываемые) работниками ОП "ДУД" ФГУП «КЖД»</t>
  </si>
  <si>
    <t>Стоимость услуг приемосдатчика груза и багажа при проверке массы навалочных (насыпных) грузов по прось                                                                                                                                                                                                                                     бе грузополучателя, с проверкой брутто и тары вагона по ОП «Дирекция управления движением»:</t>
  </si>
  <si>
    <t>1</t>
  </si>
  <si>
    <t>2</t>
  </si>
  <si>
    <t>выполняемые (оказываемые) работниками ОП "АТБ" ФГУП «КЖД»</t>
  </si>
  <si>
    <t>Перевод стрелки на железнодорожных путях необщего пользования</t>
  </si>
  <si>
    <t xml:space="preserve">с 21.04.2022 приказом от 06.04.2022 № 79//ЦТО </t>
  </si>
  <si>
    <t>989,30</t>
  </si>
  <si>
    <t xml:space="preserve"> руб./вагон </t>
  </si>
  <si>
    <t>393,03</t>
  </si>
  <si>
    <t>347,29</t>
  </si>
  <si>
    <t>345,55</t>
  </si>
  <si>
    <t xml:space="preserve"> с 22.04.2022 приказом от 07.04.2022 № 80 /ЦТО</t>
  </si>
  <si>
    <t>830.1</t>
  </si>
  <si>
    <t>830.2</t>
  </si>
  <si>
    <t>830.3</t>
  </si>
  <si>
    <t xml:space="preserve">с 28.04.2022 приказом от 14.04.2022 № 84/ЦТО </t>
  </si>
  <si>
    <t>Не пересматриваем, т.к. пути закрыты для движению</t>
  </si>
  <si>
    <t>с 06.06.2022 приказом от  01.06.2022 №ЦТО-122</t>
  </si>
  <si>
    <t xml:space="preserve">с 01.06.2022 приказом от 26.05.2022 №ЦТО-117 </t>
  </si>
  <si>
    <t>УДАЛИТЬ!!!!!!!</t>
  </si>
  <si>
    <t>вводится в действие с 06.06.2022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</si>
</sst>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4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2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2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5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left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horizontal="left" vertical="top" wrapText="1"/>
    </xf>
    <xf numFmtId="0" fontId="7" fillId="0" borderId="0" xfId="0" applyFont="1" applyAlignment="1">
      <alignment horizontal="right" wrapText="1"/>
    </xf>
    <xf numFmtId="0" fontId="8" fillId="0" borderId="0" xfId="0" applyFont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justify" wrapText="1"/>
    </xf>
    <xf numFmtId="0" fontId="14" fillId="0" borderId="11" xfId="0" applyFont="1" applyFill="1" applyBorder="1" applyAlignment="1">
      <alignment horizontal="righ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4" fontId="14" fillId="0" borderId="11" xfId="0" applyNumberFormat="1" applyFont="1" applyFill="1" applyBorder="1" applyAlignment="1">
      <alignment horizontal="right" vertical="center" wrapText="1"/>
    </xf>
    <xf numFmtId="0" fontId="14" fillId="0" borderId="12" xfId="0" applyFont="1" applyFill="1" applyBorder="1" applyAlignment="1">
      <alignment vertical="center" wrapText="1"/>
    </xf>
    <xf numFmtId="0" fontId="8" fillId="0" borderId="11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14" fillId="0" borderId="11" xfId="0" applyFont="1" applyFill="1" applyBorder="1" applyAlignment="1">
      <alignment vertical="center" wrapText="1"/>
    </xf>
    <xf numFmtId="4" fontId="14" fillId="0" borderId="11" xfId="0" applyNumberFormat="1" applyFont="1" applyFill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16" fillId="0" borderId="12" xfId="0" applyFont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49" fontId="14" fillId="0" borderId="11" xfId="0" applyNumberFormat="1" applyFont="1" applyFill="1" applyBorder="1" applyAlignment="1">
      <alignment horizontal="right" vertical="center" wrapText="1"/>
    </xf>
    <xf numFmtId="49" fontId="14" fillId="0" borderId="12" xfId="0" applyNumberFormat="1" applyFont="1" applyFill="1" applyBorder="1" applyAlignment="1">
      <alignment vertical="center" wrapText="1"/>
    </xf>
    <xf numFmtId="49" fontId="14" fillId="0" borderId="12" xfId="0" applyNumberFormat="1" applyFont="1" applyFill="1" applyBorder="1" applyAlignment="1">
      <alignment horizontal="left" vertical="center" wrapText="1"/>
    </xf>
    <xf numFmtId="49" fontId="14" fillId="0" borderId="6" xfId="0" applyNumberFormat="1" applyFont="1" applyFill="1" applyBorder="1" applyAlignment="1">
      <alignment horizontal="right" vertical="center" wrapText="1"/>
    </xf>
    <xf numFmtId="49" fontId="14" fillId="0" borderId="9" xfId="0" applyNumberFormat="1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4" fontId="14" fillId="0" borderId="6" xfId="0" applyNumberFormat="1" applyFont="1" applyBorder="1" applyAlignment="1">
      <alignment horizontal="right" vertical="center" wrapText="1"/>
    </xf>
    <xf numFmtId="4" fontId="14" fillId="0" borderId="9" xfId="0" applyNumberFormat="1" applyFont="1" applyBorder="1" applyAlignment="1">
      <alignment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4" fontId="14" fillId="0" borderId="6" xfId="0" applyNumberFormat="1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4" fillId="0" borderId="11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2" fontId="4" fillId="0" borderId="12" xfId="0" applyNumberFormat="1" applyFont="1" applyFill="1" applyBorder="1" applyAlignment="1">
      <alignment horizontal="center" vertical="center" wrapText="1"/>
    </xf>
    <xf numFmtId="0" fontId="14" fillId="0" borderId="7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6" fillId="0" borderId="12" xfId="0" applyFont="1" applyFill="1" applyBorder="1" applyAlignment="1">
      <alignment horizontal="center" vertical="center" wrapText="1"/>
    </xf>
    <xf numFmtId="14" fontId="7" fillId="0" borderId="0" xfId="0" applyNumberFormat="1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164" fontId="7" fillId="0" borderId="0" xfId="0" applyNumberFormat="1" applyFont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14" fillId="0" borderId="13" xfId="0" applyFont="1" applyBorder="1" applyAlignment="1">
      <alignment vertical="center" wrapText="1"/>
    </xf>
    <xf numFmtId="0" fontId="17" fillId="0" borderId="12" xfId="0" applyFont="1" applyFill="1" applyBorder="1" applyAlignment="1">
      <alignment horizontal="center" vertical="justify" wrapText="1"/>
    </xf>
    <xf numFmtId="0" fontId="5" fillId="0" borderId="2" xfId="0" applyFont="1" applyBorder="1" applyAlignment="1">
      <alignment horizontal="left" vertical="center" wrapText="1"/>
    </xf>
    <xf numFmtId="4" fontId="14" fillId="0" borderId="7" xfId="0" applyNumberFormat="1" applyFont="1" applyBorder="1" applyAlignment="1">
      <alignment horizontal="right" vertical="center" wrapText="1"/>
    </xf>
    <xf numFmtId="4" fontId="14" fillId="0" borderId="10" xfId="0" applyNumberFormat="1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8" fillId="0" borderId="8" xfId="0" applyFont="1" applyBorder="1" applyAlignment="1">
      <alignment horizontal="justify" vertical="center" wrapText="1"/>
    </xf>
    <xf numFmtId="0" fontId="2" fillId="0" borderId="1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4" fontId="14" fillId="0" borderId="11" xfId="0" applyNumberFormat="1" applyFont="1" applyBorder="1" applyAlignment="1">
      <alignment vertical="center" wrapText="1"/>
    </xf>
    <xf numFmtId="4" fontId="14" fillId="0" borderId="8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14" fillId="0" borderId="0" xfId="0" applyNumberFormat="1" applyFont="1" applyFill="1" applyBorder="1" applyAlignment="1">
      <alignment horizontal="righ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left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49" fontId="14" fillId="0" borderId="1" xfId="0" applyNumberFormat="1" applyFont="1" applyFill="1" applyBorder="1" applyAlignment="1">
      <alignment horizontal="right" vertical="center" wrapText="1"/>
    </xf>
    <xf numFmtId="49" fontId="14" fillId="0" borderId="1" xfId="0" applyNumberFormat="1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wrapText="1"/>
    </xf>
    <xf numFmtId="2" fontId="10" fillId="0" borderId="0" xfId="0" applyNumberFormat="1" applyFont="1" applyBorder="1" applyAlignment="1">
      <alignment wrapText="1"/>
    </xf>
    <xf numFmtId="2" fontId="14" fillId="0" borderId="7" xfId="0" applyNumberFormat="1" applyFont="1" applyBorder="1" applyAlignment="1">
      <alignment vertical="center" wrapText="1"/>
    </xf>
    <xf numFmtId="2" fontId="14" fillId="0" borderId="6" xfId="0" applyNumberFormat="1" applyFont="1" applyBorder="1" applyAlignment="1">
      <alignment vertical="center" wrapText="1"/>
    </xf>
    <xf numFmtId="2" fontId="14" fillId="0" borderId="11" xfId="0" applyNumberFormat="1" applyFont="1" applyBorder="1" applyAlignment="1">
      <alignment vertical="center" wrapText="1"/>
    </xf>
    <xf numFmtId="0" fontId="14" fillId="0" borderId="10" xfId="0" applyFont="1" applyFill="1" applyBorder="1" applyAlignment="1">
      <alignment vertical="center" wrapText="1"/>
    </xf>
    <xf numFmtId="0" fontId="14" fillId="0" borderId="9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center" wrapText="1"/>
    </xf>
    <xf numFmtId="0" fontId="8" fillId="0" borderId="0" xfId="0" applyFont="1" applyFill="1" applyAlignment="1">
      <alignment vertical="center" wrapText="1"/>
    </xf>
    <xf numFmtId="0" fontId="19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49" fontId="14" fillId="2" borderId="6" xfId="0" applyNumberFormat="1" applyFont="1" applyFill="1" applyBorder="1" applyAlignment="1">
      <alignment horizontal="right" vertical="center" wrapText="1"/>
    </xf>
    <xf numFmtId="49" fontId="14" fillId="2" borderId="9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14" fillId="0" borderId="11" xfId="0" applyNumberFormat="1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2" fontId="10" fillId="0" borderId="0" xfId="0" applyNumberFormat="1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justify" wrapText="1"/>
    </xf>
    <xf numFmtId="0" fontId="17" fillId="0" borderId="14" xfId="0" applyFont="1" applyFill="1" applyBorder="1" applyAlignment="1">
      <alignment horizontal="center" vertical="justify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6"/>
  <sheetViews>
    <sheetView tabSelected="1" view="pageBreakPreview" topLeftCell="A6" zoomScaleNormal="140" zoomScaleSheetLayoutView="100" workbookViewId="0">
      <selection activeCell="N15" sqref="N15"/>
    </sheetView>
  </sheetViews>
  <sheetFormatPr defaultRowHeight="18.75"/>
  <cols>
    <col min="1" max="1" width="4.88671875" style="27" customWidth="1"/>
    <col min="2" max="2" width="5.33203125" style="27" customWidth="1"/>
    <col min="3" max="3" width="5.88671875" style="27" customWidth="1"/>
    <col min="4" max="4" width="54.44140625" style="28" customWidth="1"/>
    <col min="5" max="5" width="10" style="28" customWidth="1"/>
    <col min="6" max="6" width="15.5546875" style="28" customWidth="1"/>
    <col min="7" max="7" width="18.33203125" style="139" customWidth="1"/>
    <col min="8" max="8" width="8.77734375" style="28" hidden="1" customWidth="1"/>
    <col min="9" max="9" width="15.109375" style="28" hidden="1" customWidth="1"/>
    <col min="10" max="10" width="17.77734375" style="27" hidden="1" customWidth="1"/>
    <col min="11" max="11" width="13.6640625" style="79" hidden="1" customWidth="1"/>
    <col min="12" max="12" width="14.109375" style="81" hidden="1" customWidth="1"/>
    <col min="13" max="13" width="21.109375" style="28" customWidth="1"/>
    <col min="14" max="16384" width="8.88671875" style="28"/>
  </cols>
  <sheetData>
    <row r="1" spans="1:12" hidden="1">
      <c r="G1" s="136" t="s">
        <v>105</v>
      </c>
      <c r="J1" s="34" t="s">
        <v>105</v>
      </c>
    </row>
    <row r="2" spans="1:12" hidden="1">
      <c r="E2" s="163" t="s">
        <v>111</v>
      </c>
      <c r="F2" s="163"/>
      <c r="G2" s="163"/>
      <c r="H2" s="163" t="s">
        <v>111</v>
      </c>
      <c r="I2" s="163"/>
      <c r="J2" s="163"/>
    </row>
    <row r="3" spans="1:12" hidden="1">
      <c r="G3" s="137"/>
      <c r="J3" s="29"/>
    </row>
    <row r="4" spans="1:12" hidden="1">
      <c r="E4" s="164" t="s">
        <v>142</v>
      </c>
      <c r="F4" s="164"/>
      <c r="G4" s="164"/>
      <c r="H4" s="164" t="s">
        <v>142</v>
      </c>
      <c r="I4" s="164"/>
      <c r="J4" s="164"/>
    </row>
    <row r="5" spans="1:12" hidden="1">
      <c r="E5" s="163" t="s">
        <v>162</v>
      </c>
      <c r="F5" s="163"/>
      <c r="G5" s="163"/>
      <c r="H5" s="163" t="s">
        <v>162</v>
      </c>
      <c r="I5" s="163"/>
      <c r="J5" s="163"/>
    </row>
    <row r="7" spans="1:12">
      <c r="A7" s="168" t="s">
        <v>94</v>
      </c>
      <c r="B7" s="168"/>
      <c r="C7" s="168"/>
      <c r="D7" s="168"/>
      <c r="E7" s="168"/>
      <c r="F7" s="168"/>
      <c r="G7" s="168"/>
      <c r="J7" s="28"/>
    </row>
    <row r="8" spans="1:12">
      <c r="A8" s="168" t="s">
        <v>95</v>
      </c>
      <c r="B8" s="168"/>
      <c r="C8" s="168"/>
      <c r="D8" s="168"/>
      <c r="E8" s="168"/>
      <c r="F8" s="168"/>
      <c r="G8" s="168"/>
      <c r="J8" s="28"/>
    </row>
    <row r="9" spans="1:12">
      <c r="A9" s="169" t="s">
        <v>96</v>
      </c>
      <c r="B9" s="169"/>
      <c r="C9" s="169"/>
      <c r="D9" s="169"/>
      <c r="E9" s="169"/>
      <c r="F9" s="169"/>
      <c r="G9" s="169"/>
      <c r="J9" s="28"/>
    </row>
    <row r="10" spans="1:12">
      <c r="A10" s="170" t="s">
        <v>288</v>
      </c>
      <c r="B10" s="170"/>
      <c r="C10" s="170"/>
      <c r="D10" s="170"/>
      <c r="E10" s="170"/>
      <c r="F10" s="170"/>
      <c r="G10" s="170"/>
      <c r="I10" s="77">
        <v>44409</v>
      </c>
      <c r="J10" s="28"/>
    </row>
    <row r="11" spans="1:12" s="27" customFormat="1">
      <c r="A11" s="165" t="s">
        <v>0</v>
      </c>
      <c r="B11" s="180" t="s">
        <v>1</v>
      </c>
      <c r="C11" s="165" t="s">
        <v>2</v>
      </c>
      <c r="D11" s="177" t="s">
        <v>3</v>
      </c>
      <c r="E11" s="154" t="s">
        <v>169</v>
      </c>
      <c r="F11" s="155"/>
      <c r="G11" s="171" t="s">
        <v>153</v>
      </c>
      <c r="H11" s="154" t="s">
        <v>112</v>
      </c>
      <c r="I11" s="155"/>
      <c r="J11" s="165" t="s">
        <v>153</v>
      </c>
      <c r="K11" s="160" t="s">
        <v>253</v>
      </c>
      <c r="L11" s="151" t="s">
        <v>251</v>
      </c>
    </row>
    <row r="12" spans="1:12" s="9" customFormat="1">
      <c r="A12" s="175"/>
      <c r="B12" s="181"/>
      <c r="C12" s="181"/>
      <c r="D12" s="178"/>
      <c r="E12" s="156"/>
      <c r="F12" s="157"/>
      <c r="G12" s="171"/>
      <c r="H12" s="156"/>
      <c r="I12" s="157"/>
      <c r="J12" s="166"/>
      <c r="K12" s="161"/>
      <c r="L12" s="152"/>
    </row>
    <row r="13" spans="1:12" s="9" customFormat="1">
      <c r="A13" s="176"/>
      <c r="B13" s="182"/>
      <c r="C13" s="182"/>
      <c r="D13" s="179"/>
      <c r="E13" s="158"/>
      <c r="F13" s="159"/>
      <c r="G13" s="171"/>
      <c r="H13" s="156"/>
      <c r="I13" s="157"/>
      <c r="J13" s="167"/>
      <c r="K13" s="162"/>
      <c r="L13" s="153"/>
    </row>
    <row r="14" spans="1:12" s="10" customFormat="1" ht="45">
      <c r="A14" s="106">
        <v>1</v>
      </c>
      <c r="B14" s="106">
        <v>22</v>
      </c>
      <c r="C14" s="106" t="s">
        <v>4</v>
      </c>
      <c r="D14" s="107" t="s">
        <v>5</v>
      </c>
      <c r="E14" s="37">
        <v>309.5</v>
      </c>
      <c r="F14" s="38" t="s">
        <v>191</v>
      </c>
      <c r="G14" s="135" t="s">
        <v>264</v>
      </c>
      <c r="H14" s="37">
        <v>254.64</v>
      </c>
      <c r="I14" s="38" t="s">
        <v>191</v>
      </c>
      <c r="J14" s="39" t="s">
        <v>158</v>
      </c>
      <c r="K14" s="80">
        <f>E14-H14</f>
        <v>54.860000000000014</v>
      </c>
      <c r="L14" s="82">
        <f>E14/H14*100-100</f>
        <v>21.544140747722281</v>
      </c>
    </row>
    <row r="15" spans="1:12" s="10" customFormat="1" ht="45">
      <c r="A15" s="106">
        <v>2</v>
      </c>
      <c r="B15" s="106">
        <v>22</v>
      </c>
      <c r="C15" s="106" t="s">
        <v>6</v>
      </c>
      <c r="D15" s="107" t="s">
        <v>7</v>
      </c>
      <c r="E15" s="37">
        <v>514.20000000000005</v>
      </c>
      <c r="F15" s="38" t="s">
        <v>192</v>
      </c>
      <c r="G15" s="135" t="s">
        <v>264</v>
      </c>
      <c r="H15" s="37">
        <v>409.24</v>
      </c>
      <c r="I15" s="38" t="s">
        <v>192</v>
      </c>
      <c r="J15" s="39" t="s">
        <v>158</v>
      </c>
      <c r="K15" s="80">
        <f t="shared" ref="K15:K77" si="0">E15-H15</f>
        <v>104.96000000000004</v>
      </c>
      <c r="L15" s="82">
        <f t="shared" ref="L15:L75" si="1">E15/H15*100-100</f>
        <v>25.647541784771775</v>
      </c>
    </row>
    <row r="16" spans="1:12" s="10" customFormat="1" ht="45">
      <c r="A16" s="106">
        <v>3</v>
      </c>
      <c r="B16" s="106">
        <v>36</v>
      </c>
      <c r="C16" s="106" t="s">
        <v>8</v>
      </c>
      <c r="D16" s="107" t="s">
        <v>9</v>
      </c>
      <c r="E16" s="37">
        <v>410.05</v>
      </c>
      <c r="F16" s="38" t="s">
        <v>193</v>
      </c>
      <c r="G16" s="135" t="s">
        <v>264</v>
      </c>
      <c r="H16" s="37">
        <v>339.2</v>
      </c>
      <c r="I16" s="38" t="s">
        <v>193</v>
      </c>
      <c r="J16" s="39" t="s">
        <v>158</v>
      </c>
      <c r="K16" s="80">
        <f t="shared" si="0"/>
        <v>70.850000000000023</v>
      </c>
      <c r="L16" s="82">
        <f t="shared" si="1"/>
        <v>20.88738207547172</v>
      </c>
    </row>
    <row r="17" spans="1:12" s="10" customFormat="1" ht="30" customHeight="1">
      <c r="A17" s="172">
        <v>4</v>
      </c>
      <c r="B17" s="172">
        <v>26</v>
      </c>
      <c r="C17" s="172">
        <v>148</v>
      </c>
      <c r="D17" s="11" t="s">
        <v>10</v>
      </c>
      <c r="E17" s="40"/>
      <c r="F17" s="41"/>
      <c r="G17" s="135"/>
      <c r="H17" s="40"/>
      <c r="I17" s="41"/>
      <c r="J17" s="39"/>
      <c r="K17" s="80"/>
      <c r="L17" s="82"/>
    </row>
    <row r="18" spans="1:12" s="10" customFormat="1" ht="24" customHeight="1">
      <c r="A18" s="173"/>
      <c r="B18" s="173"/>
      <c r="C18" s="173"/>
      <c r="D18" s="11" t="s">
        <v>107</v>
      </c>
      <c r="E18" s="37">
        <v>531.83000000000004</v>
      </c>
      <c r="F18" s="38" t="s">
        <v>194</v>
      </c>
      <c r="G18" s="135" t="s">
        <v>273</v>
      </c>
      <c r="H18" s="37">
        <v>491.7</v>
      </c>
      <c r="I18" s="38" t="s">
        <v>194</v>
      </c>
      <c r="J18" s="39" t="s">
        <v>157</v>
      </c>
      <c r="K18" s="80">
        <f t="shared" si="0"/>
        <v>40.130000000000052</v>
      </c>
      <c r="L18" s="82">
        <f t="shared" si="1"/>
        <v>8.161480577587966</v>
      </c>
    </row>
    <row r="19" spans="1:12" s="10" customFormat="1" ht="24" customHeight="1">
      <c r="A19" s="173"/>
      <c r="B19" s="173"/>
      <c r="C19" s="173"/>
      <c r="D19" s="11" t="s">
        <v>108</v>
      </c>
      <c r="E19" s="37">
        <v>878.88</v>
      </c>
      <c r="F19" s="38" t="s">
        <v>195</v>
      </c>
      <c r="G19" s="135" t="s">
        <v>273</v>
      </c>
      <c r="H19" s="37">
        <v>800.14</v>
      </c>
      <c r="I19" s="38" t="s">
        <v>195</v>
      </c>
      <c r="J19" s="39" t="s">
        <v>157</v>
      </c>
      <c r="K19" s="80">
        <f t="shared" si="0"/>
        <v>78.740000000000009</v>
      </c>
      <c r="L19" s="82">
        <f t="shared" si="1"/>
        <v>9.840777863873825</v>
      </c>
    </row>
    <row r="20" spans="1:12" s="10" customFormat="1" ht="24" customHeight="1">
      <c r="A20" s="174"/>
      <c r="B20" s="174"/>
      <c r="C20" s="174"/>
      <c r="D20" s="107" t="s">
        <v>106</v>
      </c>
      <c r="E20" s="37">
        <v>416.12</v>
      </c>
      <c r="F20" s="38" t="s">
        <v>196</v>
      </c>
      <c r="G20" s="135" t="s">
        <v>273</v>
      </c>
      <c r="H20" s="37">
        <v>388.97</v>
      </c>
      <c r="I20" s="38" t="s">
        <v>196</v>
      </c>
      <c r="J20" s="39" t="s">
        <v>157</v>
      </c>
      <c r="K20" s="80">
        <f t="shared" si="0"/>
        <v>27.149999999999977</v>
      </c>
      <c r="L20" s="82">
        <f t="shared" si="1"/>
        <v>6.9799727485410017</v>
      </c>
    </row>
    <row r="21" spans="1:12" s="10" customFormat="1" ht="30">
      <c r="A21" s="106">
        <v>5</v>
      </c>
      <c r="B21" s="106">
        <v>36</v>
      </c>
      <c r="C21" s="106" t="s">
        <v>11</v>
      </c>
      <c r="D21" s="107" t="s">
        <v>12</v>
      </c>
      <c r="E21" s="37">
        <v>923.54</v>
      </c>
      <c r="F21" s="38" t="s">
        <v>197</v>
      </c>
      <c r="G21" s="135" t="s">
        <v>264</v>
      </c>
      <c r="H21" s="37">
        <v>763.86</v>
      </c>
      <c r="I21" s="38" t="s">
        <v>197</v>
      </c>
      <c r="J21" s="39" t="s">
        <v>158</v>
      </c>
      <c r="K21" s="80">
        <f t="shared" si="0"/>
        <v>159.67999999999995</v>
      </c>
      <c r="L21" s="82">
        <f t="shared" si="1"/>
        <v>20.904354201031609</v>
      </c>
    </row>
    <row r="22" spans="1:12" s="10" customFormat="1" ht="30">
      <c r="A22" s="106">
        <v>6</v>
      </c>
      <c r="B22" s="106">
        <v>36</v>
      </c>
      <c r="C22" s="106" t="s">
        <v>137</v>
      </c>
      <c r="D22" s="107" t="s">
        <v>13</v>
      </c>
      <c r="E22" s="37">
        <v>575.07000000000005</v>
      </c>
      <c r="F22" s="38" t="s">
        <v>198</v>
      </c>
      <c r="G22" s="135" t="s">
        <v>264</v>
      </c>
      <c r="H22" s="37">
        <v>475.65</v>
      </c>
      <c r="I22" s="38" t="s">
        <v>198</v>
      </c>
      <c r="J22" s="39" t="s">
        <v>158</v>
      </c>
      <c r="K22" s="80">
        <f t="shared" si="0"/>
        <v>99.420000000000073</v>
      </c>
      <c r="L22" s="82">
        <f t="shared" si="1"/>
        <v>20.901923683380659</v>
      </c>
    </row>
    <row r="23" spans="1:12" s="10" customFormat="1" ht="24">
      <c r="A23" s="106">
        <v>7</v>
      </c>
      <c r="B23" s="106">
        <v>36</v>
      </c>
      <c r="C23" s="106">
        <v>699</v>
      </c>
      <c r="D23" s="107" t="s">
        <v>14</v>
      </c>
      <c r="E23" s="37">
        <v>575.07000000000005</v>
      </c>
      <c r="F23" s="38" t="s">
        <v>198</v>
      </c>
      <c r="G23" s="135" t="s">
        <v>264</v>
      </c>
      <c r="H23" s="37">
        <v>475.65</v>
      </c>
      <c r="I23" s="38" t="s">
        <v>198</v>
      </c>
      <c r="J23" s="39" t="s">
        <v>158</v>
      </c>
      <c r="K23" s="80">
        <f t="shared" si="0"/>
        <v>99.420000000000073</v>
      </c>
      <c r="L23" s="82">
        <f t="shared" si="1"/>
        <v>20.901923683380659</v>
      </c>
    </row>
    <row r="24" spans="1:12" s="10" customFormat="1" ht="30">
      <c r="A24" s="106">
        <v>8</v>
      </c>
      <c r="B24" s="106">
        <v>36</v>
      </c>
      <c r="C24" s="106">
        <v>699</v>
      </c>
      <c r="D24" s="107" t="s">
        <v>15</v>
      </c>
      <c r="E24" s="37">
        <v>575.07000000000005</v>
      </c>
      <c r="F24" s="38" t="s">
        <v>198</v>
      </c>
      <c r="G24" s="135" t="s">
        <v>264</v>
      </c>
      <c r="H24" s="37">
        <v>475.65</v>
      </c>
      <c r="I24" s="38" t="s">
        <v>198</v>
      </c>
      <c r="J24" s="39" t="s">
        <v>158</v>
      </c>
      <c r="K24" s="80">
        <f t="shared" si="0"/>
        <v>99.420000000000073</v>
      </c>
      <c r="L24" s="82">
        <f t="shared" si="1"/>
        <v>20.901923683380659</v>
      </c>
    </row>
    <row r="25" spans="1:12" s="10" customFormat="1" ht="42.75" customHeight="1">
      <c r="A25" s="172">
        <v>9</v>
      </c>
      <c r="B25" s="172">
        <v>36</v>
      </c>
      <c r="C25" s="172" t="s">
        <v>138</v>
      </c>
      <c r="D25" s="183" t="s">
        <v>260</v>
      </c>
      <c r="E25" s="37">
        <v>1611.67</v>
      </c>
      <c r="F25" s="38" t="s">
        <v>199</v>
      </c>
      <c r="G25" s="135" t="s">
        <v>264</v>
      </c>
      <c r="H25" s="37">
        <v>1304.51</v>
      </c>
      <c r="I25" s="38" t="s">
        <v>199</v>
      </c>
      <c r="J25" s="39" t="s">
        <v>158</v>
      </c>
      <c r="K25" s="80">
        <f t="shared" si="0"/>
        <v>307.16000000000008</v>
      </c>
      <c r="L25" s="82">
        <f t="shared" si="1"/>
        <v>23.546005779948032</v>
      </c>
    </row>
    <row r="26" spans="1:12" s="10" customFormat="1" ht="42.75">
      <c r="A26" s="174"/>
      <c r="B26" s="174"/>
      <c r="C26" s="174"/>
      <c r="D26" s="184"/>
      <c r="E26" s="37">
        <v>805.84</v>
      </c>
      <c r="F26" s="38" t="s">
        <v>200</v>
      </c>
      <c r="G26" s="135" t="s">
        <v>264</v>
      </c>
      <c r="H26" s="37">
        <v>652.26</v>
      </c>
      <c r="I26" s="38" t="s">
        <v>200</v>
      </c>
      <c r="J26" s="39" t="s">
        <v>158</v>
      </c>
      <c r="K26" s="80">
        <f t="shared" si="0"/>
        <v>153.58000000000004</v>
      </c>
      <c r="L26" s="82">
        <f t="shared" si="1"/>
        <v>23.545825284395789</v>
      </c>
    </row>
    <row r="27" spans="1:12" s="30" customFormat="1" ht="45" customHeight="1">
      <c r="A27" s="106">
        <v>10</v>
      </c>
      <c r="B27" s="106">
        <v>36</v>
      </c>
      <c r="C27" s="106" t="s">
        <v>17</v>
      </c>
      <c r="D27" s="107" t="s">
        <v>18</v>
      </c>
      <c r="E27" s="42">
        <v>2765.19</v>
      </c>
      <c r="F27" s="38" t="s">
        <v>201</v>
      </c>
      <c r="G27" s="140" t="s">
        <v>279</v>
      </c>
      <c r="H27" s="42">
        <v>2684.33</v>
      </c>
      <c r="I27" s="38" t="s">
        <v>201</v>
      </c>
      <c r="J27" s="39" t="s">
        <v>168</v>
      </c>
      <c r="K27" s="80">
        <f t="shared" si="0"/>
        <v>80.860000000000127</v>
      </c>
      <c r="L27" s="82">
        <f t="shared" si="1"/>
        <v>3.0122972957870218</v>
      </c>
    </row>
    <row r="28" spans="1:12" s="30" customFormat="1" ht="60">
      <c r="A28" s="106">
        <v>11</v>
      </c>
      <c r="B28" s="106">
        <v>36</v>
      </c>
      <c r="C28" s="106" t="s">
        <v>19</v>
      </c>
      <c r="D28" s="107" t="s">
        <v>143</v>
      </c>
      <c r="E28" s="37">
        <v>888.06</v>
      </c>
      <c r="F28" s="38" t="s">
        <v>202</v>
      </c>
      <c r="G28" s="135" t="s">
        <v>264</v>
      </c>
      <c r="H28" s="37">
        <v>801.6</v>
      </c>
      <c r="I28" s="38" t="s">
        <v>202</v>
      </c>
      <c r="J28" s="39" t="s">
        <v>168</v>
      </c>
      <c r="K28" s="80">
        <f t="shared" si="0"/>
        <v>86.459999999999923</v>
      </c>
      <c r="L28" s="82">
        <f t="shared" si="1"/>
        <v>10.785928143712582</v>
      </c>
    </row>
    <row r="29" spans="1:12" s="30" customFormat="1" ht="30">
      <c r="A29" s="106">
        <v>12</v>
      </c>
      <c r="B29" s="106">
        <v>36</v>
      </c>
      <c r="C29" s="106" t="s">
        <v>20</v>
      </c>
      <c r="D29" s="107" t="s">
        <v>21</v>
      </c>
      <c r="E29" s="37">
        <v>272.91000000000003</v>
      </c>
      <c r="F29" s="38" t="s">
        <v>203</v>
      </c>
      <c r="G29" s="135" t="s">
        <v>264</v>
      </c>
      <c r="H29" s="37">
        <v>246.66</v>
      </c>
      <c r="I29" s="38" t="s">
        <v>203</v>
      </c>
      <c r="J29" s="39" t="s">
        <v>168</v>
      </c>
      <c r="K29" s="80">
        <f t="shared" si="0"/>
        <v>26.250000000000028</v>
      </c>
      <c r="L29" s="82">
        <f t="shared" si="1"/>
        <v>10.642179518365367</v>
      </c>
    </row>
    <row r="30" spans="1:12" s="30" customFormat="1" ht="30">
      <c r="A30" s="106">
        <v>13</v>
      </c>
      <c r="B30" s="106">
        <v>36</v>
      </c>
      <c r="C30" s="106" t="s">
        <v>22</v>
      </c>
      <c r="D30" s="107" t="s">
        <v>23</v>
      </c>
      <c r="E30" s="37">
        <v>368.15</v>
      </c>
      <c r="F30" s="38" t="s">
        <v>192</v>
      </c>
      <c r="G30" s="135" t="s">
        <v>264</v>
      </c>
      <c r="H30" s="37">
        <v>347.04</v>
      </c>
      <c r="I30" s="38" t="s">
        <v>192</v>
      </c>
      <c r="J30" s="39" t="s">
        <v>168</v>
      </c>
      <c r="K30" s="80">
        <f t="shared" si="0"/>
        <v>21.109999999999957</v>
      </c>
      <c r="L30" s="82">
        <f t="shared" si="1"/>
        <v>6.0828722913784929</v>
      </c>
    </row>
    <row r="31" spans="1:12" s="30" customFormat="1" ht="30" customHeight="1">
      <c r="A31" s="106">
        <v>14</v>
      </c>
      <c r="B31" s="106">
        <v>36</v>
      </c>
      <c r="C31" s="106" t="s">
        <v>24</v>
      </c>
      <c r="D31" s="107" t="s">
        <v>25</v>
      </c>
      <c r="E31" s="37">
        <v>470.11</v>
      </c>
      <c r="F31" s="38" t="s">
        <v>202</v>
      </c>
      <c r="G31" s="135" t="s">
        <v>273</v>
      </c>
      <c r="H31" s="37">
        <v>457.55</v>
      </c>
      <c r="I31" s="38" t="s">
        <v>202</v>
      </c>
      <c r="J31" s="39" t="s">
        <v>168</v>
      </c>
      <c r="K31" s="80">
        <f t="shared" si="0"/>
        <v>12.560000000000002</v>
      </c>
      <c r="L31" s="82">
        <f t="shared" si="1"/>
        <v>2.7450551852256524</v>
      </c>
    </row>
    <row r="32" spans="1:12" s="10" customFormat="1" ht="30">
      <c r="A32" s="106">
        <v>15</v>
      </c>
      <c r="B32" s="106">
        <v>36</v>
      </c>
      <c r="C32" s="106" t="s">
        <v>139</v>
      </c>
      <c r="D32" s="107" t="s">
        <v>26</v>
      </c>
      <c r="E32" s="37">
        <v>408.55</v>
      </c>
      <c r="F32" s="38" t="s">
        <v>204</v>
      </c>
      <c r="G32" s="135" t="s">
        <v>264</v>
      </c>
      <c r="H32" s="37">
        <v>385.24</v>
      </c>
      <c r="I32" s="38" t="s">
        <v>204</v>
      </c>
      <c r="J32" s="39" t="s">
        <v>168</v>
      </c>
      <c r="K32" s="80">
        <f t="shared" si="0"/>
        <v>23.310000000000002</v>
      </c>
      <c r="L32" s="82">
        <f t="shared" si="1"/>
        <v>6.050773543764933</v>
      </c>
    </row>
    <row r="33" spans="1:12" s="30" customFormat="1" ht="30">
      <c r="A33" s="106">
        <v>16</v>
      </c>
      <c r="B33" s="106">
        <v>36</v>
      </c>
      <c r="C33" s="106" t="s">
        <v>27</v>
      </c>
      <c r="D33" s="107" t="s">
        <v>28</v>
      </c>
      <c r="E33" s="37">
        <v>363.45</v>
      </c>
      <c r="F33" s="38" t="s">
        <v>192</v>
      </c>
      <c r="G33" s="135" t="s">
        <v>264</v>
      </c>
      <c r="H33" s="37">
        <v>357.51</v>
      </c>
      <c r="I33" s="38" t="s">
        <v>192</v>
      </c>
      <c r="J33" s="39" t="s">
        <v>168</v>
      </c>
      <c r="K33" s="80">
        <f t="shared" si="0"/>
        <v>5.9399999999999977</v>
      </c>
      <c r="L33" s="82">
        <f t="shared" si="1"/>
        <v>1.661491986238147</v>
      </c>
    </row>
    <row r="34" spans="1:12" s="30" customFormat="1" ht="33" customHeight="1">
      <c r="A34" s="14">
        <v>17</v>
      </c>
      <c r="B34" s="14">
        <v>41</v>
      </c>
      <c r="C34" s="14">
        <v>804</v>
      </c>
      <c r="D34" s="146" t="s">
        <v>100</v>
      </c>
      <c r="E34" s="40"/>
      <c r="F34" s="41"/>
      <c r="G34" s="135"/>
      <c r="H34" s="40"/>
      <c r="I34" s="41"/>
      <c r="J34" s="39"/>
      <c r="K34" s="80"/>
      <c r="L34" s="82"/>
    </row>
    <row r="35" spans="1:12" s="30" customFormat="1" ht="42.75">
      <c r="A35" s="14"/>
      <c r="B35" s="14"/>
      <c r="C35" s="14"/>
      <c r="D35" s="146" t="s">
        <v>113</v>
      </c>
      <c r="E35" s="37">
        <v>513.78</v>
      </c>
      <c r="F35" s="38" t="s">
        <v>205</v>
      </c>
      <c r="G35" s="145" t="s">
        <v>286</v>
      </c>
      <c r="H35" s="37">
        <v>495.86</v>
      </c>
      <c r="I35" s="38" t="s">
        <v>205</v>
      </c>
      <c r="J35" s="39" t="s">
        <v>182</v>
      </c>
      <c r="K35" s="80">
        <f t="shared" si="0"/>
        <v>17.919999999999959</v>
      </c>
      <c r="L35" s="82">
        <f t="shared" si="1"/>
        <v>3.6139232847981191</v>
      </c>
    </row>
    <row r="36" spans="1:12" s="30" customFormat="1" ht="42.75">
      <c r="A36" s="14"/>
      <c r="B36" s="14"/>
      <c r="C36" s="14"/>
      <c r="D36" s="146" t="s">
        <v>114</v>
      </c>
      <c r="E36" s="37">
        <v>411.02</v>
      </c>
      <c r="F36" s="38" t="s">
        <v>206</v>
      </c>
      <c r="G36" s="145" t="s">
        <v>286</v>
      </c>
      <c r="H36" s="37">
        <v>367.89</v>
      </c>
      <c r="I36" s="38" t="s">
        <v>206</v>
      </c>
      <c r="J36" s="39" t="s">
        <v>182</v>
      </c>
      <c r="K36" s="80">
        <f t="shared" si="0"/>
        <v>43.129999999999995</v>
      </c>
      <c r="L36" s="82">
        <f t="shared" si="1"/>
        <v>11.723613036505483</v>
      </c>
    </row>
    <row r="37" spans="1:12" s="30" customFormat="1" ht="24" customHeight="1">
      <c r="A37" s="106">
        <v>18</v>
      </c>
      <c r="B37" s="106">
        <v>36</v>
      </c>
      <c r="C37" s="106" t="s">
        <v>29</v>
      </c>
      <c r="D37" s="107" t="s">
        <v>30</v>
      </c>
      <c r="E37" s="42">
        <v>3468.39</v>
      </c>
      <c r="F37" s="38" t="s">
        <v>207</v>
      </c>
      <c r="G37" s="140" t="s">
        <v>279</v>
      </c>
      <c r="H37" s="42">
        <v>3321.63</v>
      </c>
      <c r="I37" s="38" t="s">
        <v>207</v>
      </c>
      <c r="J37" s="39" t="s">
        <v>168</v>
      </c>
      <c r="K37" s="80">
        <f t="shared" si="0"/>
        <v>146.75999999999976</v>
      </c>
      <c r="L37" s="82">
        <f t="shared" si="1"/>
        <v>4.4183126958752013</v>
      </c>
    </row>
    <row r="38" spans="1:12" s="10" customFormat="1" ht="30" customHeight="1">
      <c r="A38" s="106">
        <v>19</v>
      </c>
      <c r="B38" s="106">
        <v>35</v>
      </c>
      <c r="C38" s="106">
        <v>434</v>
      </c>
      <c r="D38" s="11" t="s">
        <v>272</v>
      </c>
      <c r="E38" s="37">
        <v>549.05999999999995</v>
      </c>
      <c r="F38" s="43" t="s">
        <v>208</v>
      </c>
      <c r="G38" s="140" t="s">
        <v>279</v>
      </c>
      <c r="H38" s="37">
        <v>519.13</v>
      </c>
      <c r="I38" s="43" t="s">
        <v>208</v>
      </c>
      <c r="J38" s="39" t="s">
        <v>165</v>
      </c>
      <c r="K38" s="80">
        <f t="shared" si="0"/>
        <v>29.92999999999995</v>
      </c>
      <c r="L38" s="82">
        <f t="shared" si="1"/>
        <v>5.7654152139155883</v>
      </c>
    </row>
    <row r="39" spans="1:12" s="9" customFormat="1" ht="18.75" customHeight="1">
      <c r="A39" s="185">
        <v>20</v>
      </c>
      <c r="B39" s="185">
        <v>19</v>
      </c>
      <c r="C39" s="185">
        <v>118</v>
      </c>
      <c r="D39" s="12" t="s">
        <v>32</v>
      </c>
      <c r="E39" s="44"/>
      <c r="F39" s="45"/>
      <c r="G39" s="140"/>
      <c r="H39" s="44"/>
      <c r="I39" s="45"/>
      <c r="J39" s="39"/>
      <c r="K39" s="80"/>
      <c r="L39" s="82"/>
    </row>
    <row r="40" spans="1:12" s="9" customFormat="1" ht="24">
      <c r="A40" s="186"/>
      <c r="B40" s="186"/>
      <c r="C40" s="186"/>
      <c r="D40" s="11" t="s">
        <v>33</v>
      </c>
      <c r="E40" s="46">
        <v>3287</v>
      </c>
      <c r="F40" s="43" t="s">
        <v>209</v>
      </c>
      <c r="G40" s="148" t="s">
        <v>285</v>
      </c>
      <c r="H40" s="46">
        <v>2800</v>
      </c>
      <c r="I40" s="43" t="s">
        <v>209</v>
      </c>
      <c r="J40" s="39" t="s">
        <v>167</v>
      </c>
      <c r="K40" s="80">
        <f t="shared" si="0"/>
        <v>487</v>
      </c>
      <c r="L40" s="82">
        <f t="shared" si="1"/>
        <v>17.392857142857139</v>
      </c>
    </row>
    <row r="41" spans="1:12" s="9" customFormat="1" ht="24">
      <c r="A41" s="187"/>
      <c r="B41" s="187"/>
      <c r="C41" s="187"/>
      <c r="D41" s="11" t="s">
        <v>101</v>
      </c>
      <c r="E41" s="46">
        <v>5678</v>
      </c>
      <c r="F41" s="43" t="s">
        <v>209</v>
      </c>
      <c r="G41" s="148" t="s">
        <v>285</v>
      </c>
      <c r="H41" s="46">
        <v>4836</v>
      </c>
      <c r="I41" s="43" t="s">
        <v>209</v>
      </c>
      <c r="J41" s="39" t="s">
        <v>167</v>
      </c>
      <c r="K41" s="80">
        <f t="shared" si="0"/>
        <v>842</v>
      </c>
      <c r="L41" s="82">
        <f t="shared" si="1"/>
        <v>17.411083540115797</v>
      </c>
    </row>
    <row r="42" spans="1:12" ht="30">
      <c r="A42" s="172">
        <v>21</v>
      </c>
      <c r="B42" s="172">
        <v>46</v>
      </c>
      <c r="C42" s="172">
        <v>603</v>
      </c>
      <c r="D42" s="13" t="s">
        <v>144</v>
      </c>
      <c r="E42" s="46">
        <v>408.55</v>
      </c>
      <c r="F42" s="43" t="s">
        <v>210</v>
      </c>
      <c r="G42" s="135" t="s">
        <v>264</v>
      </c>
      <c r="H42" s="46">
        <v>385.24</v>
      </c>
      <c r="I42" s="43" t="s">
        <v>210</v>
      </c>
      <c r="J42" s="39" t="s">
        <v>168</v>
      </c>
      <c r="K42" s="80">
        <f t="shared" si="0"/>
        <v>23.310000000000002</v>
      </c>
      <c r="L42" s="82">
        <f t="shared" si="1"/>
        <v>6.050773543764933</v>
      </c>
    </row>
    <row r="43" spans="1:12" ht="30">
      <c r="A43" s="173"/>
      <c r="B43" s="173"/>
      <c r="C43" s="173"/>
      <c r="D43" s="13" t="s">
        <v>145</v>
      </c>
      <c r="E43" s="46">
        <v>490.78</v>
      </c>
      <c r="F43" s="43" t="s">
        <v>211</v>
      </c>
      <c r="G43" s="135" t="s">
        <v>264</v>
      </c>
      <c r="H43" s="46">
        <v>462.73</v>
      </c>
      <c r="I43" s="43" t="s">
        <v>211</v>
      </c>
      <c r="J43" s="39" t="s">
        <v>168</v>
      </c>
      <c r="K43" s="80">
        <f t="shared" si="0"/>
        <v>28.049999999999955</v>
      </c>
      <c r="L43" s="82">
        <f t="shared" si="1"/>
        <v>6.0618503230825809</v>
      </c>
    </row>
    <row r="44" spans="1:12" ht="24">
      <c r="A44" s="174"/>
      <c r="B44" s="174"/>
      <c r="C44" s="174"/>
      <c r="D44" s="13" t="s">
        <v>146</v>
      </c>
      <c r="E44" s="46">
        <v>613.39</v>
      </c>
      <c r="F44" s="43" t="s">
        <v>210</v>
      </c>
      <c r="G44" s="135" t="s">
        <v>264</v>
      </c>
      <c r="H44" s="46">
        <v>578.41</v>
      </c>
      <c r="I44" s="43" t="s">
        <v>210</v>
      </c>
      <c r="J44" s="39" t="s">
        <v>168</v>
      </c>
      <c r="K44" s="80">
        <f t="shared" si="0"/>
        <v>34.980000000000018</v>
      </c>
      <c r="L44" s="82">
        <f t="shared" si="1"/>
        <v>6.0476132846942505</v>
      </c>
    </row>
    <row r="45" spans="1:12" ht="30">
      <c r="A45" s="106">
        <v>22</v>
      </c>
      <c r="B45" s="106">
        <v>36</v>
      </c>
      <c r="C45" s="106" t="s">
        <v>140</v>
      </c>
      <c r="D45" s="11" t="s">
        <v>34</v>
      </c>
      <c r="E45" s="46">
        <v>476.58</v>
      </c>
      <c r="F45" s="43" t="s">
        <v>254</v>
      </c>
      <c r="G45" s="135" t="s">
        <v>264</v>
      </c>
      <c r="H45" s="46">
        <v>435.8</v>
      </c>
      <c r="I45" s="43" t="s">
        <v>212</v>
      </c>
      <c r="J45" s="39" t="s">
        <v>168</v>
      </c>
      <c r="K45" s="80">
        <f t="shared" si="0"/>
        <v>40.779999999999973</v>
      </c>
      <c r="L45" s="82">
        <f t="shared" si="1"/>
        <v>9.3575034419458376</v>
      </c>
    </row>
    <row r="46" spans="1:12" s="9" customFormat="1" ht="30" customHeight="1">
      <c r="A46" s="106">
        <v>23</v>
      </c>
      <c r="B46" s="106">
        <v>36</v>
      </c>
      <c r="C46" s="106" t="s">
        <v>35</v>
      </c>
      <c r="D46" s="11" t="s">
        <v>36</v>
      </c>
      <c r="E46" s="47">
        <v>1488.04</v>
      </c>
      <c r="F46" s="43" t="s">
        <v>213</v>
      </c>
      <c r="G46" s="135" t="s">
        <v>273</v>
      </c>
      <c r="H46" s="47">
        <v>1377.59</v>
      </c>
      <c r="I46" s="43" t="s">
        <v>213</v>
      </c>
      <c r="J46" s="39" t="s">
        <v>168</v>
      </c>
      <c r="K46" s="80">
        <f t="shared" si="0"/>
        <v>110.45000000000005</v>
      </c>
      <c r="L46" s="82">
        <f t="shared" si="1"/>
        <v>8.0176249827597559</v>
      </c>
    </row>
    <row r="47" spans="1:12" s="9" customFormat="1" ht="18.75" customHeight="1">
      <c r="A47" s="172">
        <v>24</v>
      </c>
      <c r="B47" s="172">
        <v>18</v>
      </c>
      <c r="C47" s="14"/>
      <c r="D47" s="107" t="s">
        <v>37</v>
      </c>
      <c r="E47" s="48"/>
      <c r="F47" s="49"/>
      <c r="G47" s="135"/>
      <c r="H47" s="48"/>
      <c r="I47" s="49"/>
      <c r="J47" s="39"/>
      <c r="K47" s="80"/>
      <c r="L47" s="82"/>
    </row>
    <row r="48" spans="1:12" s="9" customFormat="1" ht="24">
      <c r="A48" s="173"/>
      <c r="B48" s="173"/>
      <c r="C48" s="165" t="s">
        <v>170</v>
      </c>
      <c r="D48" s="11" t="s">
        <v>38</v>
      </c>
      <c r="E48" s="47">
        <v>6.57</v>
      </c>
      <c r="F48" s="43" t="s">
        <v>214</v>
      </c>
      <c r="G48" s="148" t="s">
        <v>285</v>
      </c>
      <c r="H48" s="47">
        <v>5.6</v>
      </c>
      <c r="I48" s="43" t="s">
        <v>214</v>
      </c>
      <c r="J48" s="39" t="s">
        <v>156</v>
      </c>
      <c r="K48" s="80">
        <f t="shared" si="0"/>
        <v>0.97000000000000064</v>
      </c>
      <c r="L48" s="82">
        <f t="shared" si="1"/>
        <v>17.321428571428584</v>
      </c>
    </row>
    <row r="49" spans="1:12" s="9" customFormat="1" ht="24">
      <c r="A49" s="173"/>
      <c r="B49" s="173"/>
      <c r="C49" s="166"/>
      <c r="D49" s="11" t="s">
        <v>39</v>
      </c>
      <c r="E49" s="47">
        <v>8.9700000000000006</v>
      </c>
      <c r="F49" s="43" t="s">
        <v>214</v>
      </c>
      <c r="G49" s="148" t="s">
        <v>285</v>
      </c>
      <c r="H49" s="47">
        <v>7.6</v>
      </c>
      <c r="I49" s="43" t="s">
        <v>214</v>
      </c>
      <c r="J49" s="39" t="s">
        <v>156</v>
      </c>
      <c r="K49" s="80">
        <f t="shared" si="0"/>
        <v>1.370000000000001</v>
      </c>
      <c r="L49" s="82">
        <f t="shared" si="1"/>
        <v>18.026315789473685</v>
      </c>
    </row>
    <row r="50" spans="1:12" s="9" customFormat="1" ht="24">
      <c r="A50" s="173"/>
      <c r="B50" s="173"/>
      <c r="C50" s="166"/>
      <c r="D50" s="11" t="s">
        <v>40</v>
      </c>
      <c r="E50" s="46">
        <v>27.49</v>
      </c>
      <c r="F50" s="43" t="s">
        <v>214</v>
      </c>
      <c r="G50" s="148" t="s">
        <v>285</v>
      </c>
      <c r="H50" s="46">
        <v>23.4</v>
      </c>
      <c r="I50" s="43" t="s">
        <v>214</v>
      </c>
      <c r="J50" s="39" t="s">
        <v>156</v>
      </c>
      <c r="K50" s="80">
        <f t="shared" si="0"/>
        <v>4.09</v>
      </c>
      <c r="L50" s="82">
        <f t="shared" si="1"/>
        <v>17.478632478632477</v>
      </c>
    </row>
    <row r="51" spans="1:12" s="9" customFormat="1" ht="24">
      <c r="A51" s="173"/>
      <c r="B51" s="173"/>
      <c r="C51" s="167"/>
      <c r="D51" s="11" t="s">
        <v>41</v>
      </c>
      <c r="E51" s="46">
        <v>37.659999999999997</v>
      </c>
      <c r="F51" s="43" t="s">
        <v>214</v>
      </c>
      <c r="G51" s="148" t="s">
        <v>285</v>
      </c>
      <c r="H51" s="46">
        <v>32.1</v>
      </c>
      <c r="I51" s="43" t="s">
        <v>214</v>
      </c>
      <c r="J51" s="39" t="s">
        <v>156</v>
      </c>
      <c r="K51" s="80">
        <f t="shared" si="0"/>
        <v>5.5599999999999952</v>
      </c>
      <c r="L51" s="82">
        <f t="shared" si="1"/>
        <v>17.320872274143298</v>
      </c>
    </row>
    <row r="52" spans="1:12" s="9" customFormat="1" ht="24">
      <c r="A52" s="173"/>
      <c r="B52" s="173"/>
      <c r="C52" s="106">
        <v>101</v>
      </c>
      <c r="D52" s="11" t="s">
        <v>42</v>
      </c>
      <c r="E52" s="46">
        <v>239.08</v>
      </c>
      <c r="F52" s="43" t="s">
        <v>215</v>
      </c>
      <c r="G52" s="148" t="s">
        <v>285</v>
      </c>
      <c r="H52" s="46">
        <v>203.6</v>
      </c>
      <c r="I52" s="43" t="s">
        <v>215</v>
      </c>
      <c r="J52" s="39" t="s">
        <v>156</v>
      </c>
      <c r="K52" s="80">
        <f t="shared" si="0"/>
        <v>35.480000000000018</v>
      </c>
      <c r="L52" s="82">
        <f t="shared" si="1"/>
        <v>17.426326129666009</v>
      </c>
    </row>
    <row r="53" spans="1:12" s="9" customFormat="1" ht="18.75" customHeight="1">
      <c r="A53" s="173"/>
      <c r="B53" s="173"/>
      <c r="C53" s="172">
        <v>198</v>
      </c>
      <c r="D53" s="11" t="s">
        <v>43</v>
      </c>
      <c r="E53" s="46"/>
      <c r="F53" s="43"/>
      <c r="G53" s="135"/>
      <c r="H53" s="46"/>
      <c r="I53" s="43"/>
      <c r="J53" s="39"/>
      <c r="K53" s="80"/>
      <c r="L53" s="82"/>
    </row>
    <row r="54" spans="1:12" s="9" customFormat="1" ht="30" customHeight="1">
      <c r="A54" s="173"/>
      <c r="B54" s="173"/>
      <c r="C54" s="173"/>
      <c r="D54" s="11" t="s">
        <v>44</v>
      </c>
      <c r="E54" s="46"/>
      <c r="F54" s="43"/>
      <c r="G54" s="135"/>
      <c r="H54" s="46"/>
      <c r="I54" s="43"/>
      <c r="J54" s="39"/>
      <c r="K54" s="80"/>
      <c r="L54" s="82"/>
    </row>
    <row r="55" spans="1:12" s="9" customFormat="1" ht="28.5">
      <c r="A55" s="173"/>
      <c r="B55" s="173"/>
      <c r="C55" s="173"/>
      <c r="D55" s="11" t="s">
        <v>45</v>
      </c>
      <c r="E55" s="46">
        <v>131.49</v>
      </c>
      <c r="F55" s="43" t="s">
        <v>216</v>
      </c>
      <c r="G55" s="148" t="s">
        <v>285</v>
      </c>
      <c r="H55" s="46">
        <v>112</v>
      </c>
      <c r="I55" s="43" t="s">
        <v>216</v>
      </c>
      <c r="J55" s="39" t="s">
        <v>156</v>
      </c>
      <c r="K55" s="80">
        <f t="shared" si="0"/>
        <v>19.490000000000009</v>
      </c>
      <c r="L55" s="82">
        <f t="shared" si="1"/>
        <v>17.401785714285722</v>
      </c>
    </row>
    <row r="56" spans="1:12" s="9" customFormat="1" ht="28.5">
      <c r="A56" s="173"/>
      <c r="B56" s="173"/>
      <c r="C56" s="173"/>
      <c r="D56" s="11" t="s">
        <v>46</v>
      </c>
      <c r="E56" s="149">
        <v>442.3</v>
      </c>
      <c r="F56" s="43" t="s">
        <v>216</v>
      </c>
      <c r="G56" s="148" t="s">
        <v>285</v>
      </c>
      <c r="H56" s="46">
        <v>377</v>
      </c>
      <c r="I56" s="43" t="s">
        <v>216</v>
      </c>
      <c r="J56" s="39" t="s">
        <v>156</v>
      </c>
      <c r="K56" s="80">
        <f t="shared" si="0"/>
        <v>65.300000000000011</v>
      </c>
      <c r="L56" s="82">
        <f t="shared" si="1"/>
        <v>17.320954907161806</v>
      </c>
    </row>
    <row r="57" spans="1:12" s="9" customFormat="1" ht="28.5">
      <c r="A57" s="173"/>
      <c r="B57" s="173"/>
      <c r="C57" s="173"/>
      <c r="D57" s="11" t="s">
        <v>47</v>
      </c>
      <c r="E57" s="46">
        <v>711.26</v>
      </c>
      <c r="F57" s="43" t="s">
        <v>216</v>
      </c>
      <c r="G57" s="148" t="s">
        <v>285</v>
      </c>
      <c r="H57" s="46">
        <v>606</v>
      </c>
      <c r="I57" s="43" t="s">
        <v>216</v>
      </c>
      <c r="J57" s="39" t="s">
        <v>156</v>
      </c>
      <c r="K57" s="80">
        <f t="shared" si="0"/>
        <v>105.25999999999999</v>
      </c>
      <c r="L57" s="82">
        <f t="shared" si="1"/>
        <v>17.369636963696379</v>
      </c>
    </row>
    <row r="58" spans="1:12" s="9" customFormat="1" ht="30" customHeight="1">
      <c r="A58" s="173"/>
      <c r="B58" s="173"/>
      <c r="C58" s="173"/>
      <c r="D58" s="11" t="s">
        <v>48</v>
      </c>
      <c r="E58" s="46"/>
      <c r="F58" s="43"/>
      <c r="G58" s="135"/>
      <c r="H58" s="46"/>
      <c r="I58" s="43"/>
      <c r="J58" s="39"/>
      <c r="K58" s="80"/>
      <c r="L58" s="82"/>
    </row>
    <row r="59" spans="1:12" s="9" customFormat="1" ht="28.5">
      <c r="A59" s="173"/>
      <c r="B59" s="173"/>
      <c r="C59" s="173"/>
      <c r="D59" s="11" t="s">
        <v>45</v>
      </c>
      <c r="E59" s="46">
        <v>23.91</v>
      </c>
      <c r="F59" s="43" t="s">
        <v>216</v>
      </c>
      <c r="G59" s="148" t="s">
        <v>285</v>
      </c>
      <c r="H59" s="46">
        <v>20</v>
      </c>
      <c r="I59" s="43" t="s">
        <v>216</v>
      </c>
      <c r="J59" s="39" t="s">
        <v>156</v>
      </c>
      <c r="K59" s="80">
        <f t="shared" si="0"/>
        <v>3.91</v>
      </c>
      <c r="L59" s="82">
        <f t="shared" si="1"/>
        <v>19.549999999999997</v>
      </c>
    </row>
    <row r="60" spans="1:12" s="9" customFormat="1" ht="28.5">
      <c r="A60" s="173"/>
      <c r="B60" s="173"/>
      <c r="C60" s="173"/>
      <c r="D60" s="11" t="s">
        <v>46</v>
      </c>
      <c r="E60" s="46">
        <v>125.52</v>
      </c>
      <c r="F60" s="43" t="s">
        <v>216</v>
      </c>
      <c r="G60" s="148" t="s">
        <v>285</v>
      </c>
      <c r="H60" s="46">
        <v>107</v>
      </c>
      <c r="I60" s="43" t="s">
        <v>216</v>
      </c>
      <c r="J60" s="39" t="s">
        <v>156</v>
      </c>
      <c r="K60" s="80">
        <f t="shared" si="0"/>
        <v>18.519999999999996</v>
      </c>
      <c r="L60" s="82">
        <f t="shared" si="1"/>
        <v>17.308411214953253</v>
      </c>
    </row>
    <row r="61" spans="1:12" s="9" customFormat="1" ht="28.5">
      <c r="A61" s="174"/>
      <c r="B61" s="174"/>
      <c r="C61" s="174"/>
      <c r="D61" s="11" t="s">
        <v>47</v>
      </c>
      <c r="E61" s="46">
        <v>191.26</v>
      </c>
      <c r="F61" s="43" t="s">
        <v>216</v>
      </c>
      <c r="G61" s="148" t="s">
        <v>285</v>
      </c>
      <c r="H61" s="46">
        <v>163</v>
      </c>
      <c r="I61" s="43" t="s">
        <v>216</v>
      </c>
      <c r="J61" s="39" t="s">
        <v>156</v>
      </c>
      <c r="K61" s="80">
        <f t="shared" si="0"/>
        <v>28.259999999999991</v>
      </c>
      <c r="L61" s="82">
        <f t="shared" si="1"/>
        <v>17.337423312883431</v>
      </c>
    </row>
    <row r="62" spans="1:12" ht="30">
      <c r="A62" s="106">
        <v>25</v>
      </c>
      <c r="B62" s="106">
        <v>36</v>
      </c>
      <c r="C62" s="106" t="s">
        <v>141</v>
      </c>
      <c r="D62" s="16" t="s">
        <v>49</v>
      </c>
      <c r="E62" s="46">
        <v>134.96</v>
      </c>
      <c r="F62" s="43" t="s">
        <v>217</v>
      </c>
      <c r="G62" s="135" t="s">
        <v>264</v>
      </c>
      <c r="H62" s="46">
        <v>127.28</v>
      </c>
      <c r="I62" s="43" t="s">
        <v>217</v>
      </c>
      <c r="J62" s="39" t="s">
        <v>168</v>
      </c>
      <c r="K62" s="80">
        <f t="shared" si="0"/>
        <v>7.6800000000000068</v>
      </c>
      <c r="L62" s="82">
        <f t="shared" si="1"/>
        <v>6.0339409176618517</v>
      </c>
    </row>
    <row r="63" spans="1:12" ht="60" customHeight="1">
      <c r="A63" s="14">
        <v>26</v>
      </c>
      <c r="B63" s="14">
        <v>22</v>
      </c>
      <c r="C63" s="14" t="s">
        <v>50</v>
      </c>
      <c r="D63" s="11" t="s">
        <v>178</v>
      </c>
      <c r="E63" s="50"/>
      <c r="F63" s="51"/>
      <c r="G63" s="140"/>
      <c r="H63" s="50"/>
      <c r="I63" s="51"/>
      <c r="J63" s="39"/>
      <c r="K63" s="80"/>
      <c r="L63" s="82"/>
    </row>
    <row r="64" spans="1:12" ht="24" customHeight="1">
      <c r="A64" s="108"/>
      <c r="B64" s="108"/>
      <c r="C64" s="108"/>
      <c r="D64" s="11" t="s">
        <v>51</v>
      </c>
      <c r="E64" s="46">
        <v>1038.9100000000001</v>
      </c>
      <c r="F64" s="43" t="s">
        <v>275</v>
      </c>
      <c r="G64" s="140" t="s">
        <v>273</v>
      </c>
      <c r="H64" s="46">
        <v>989.47</v>
      </c>
      <c r="I64" s="43" t="s">
        <v>218</v>
      </c>
      <c r="J64" s="39" t="s">
        <v>168</v>
      </c>
      <c r="K64" s="80">
        <f t="shared" si="0"/>
        <v>49.440000000000055</v>
      </c>
      <c r="L64" s="82">
        <f t="shared" si="1"/>
        <v>4.9966143490959922</v>
      </c>
    </row>
    <row r="65" spans="1:12" ht="24" customHeight="1">
      <c r="A65" s="108"/>
      <c r="B65" s="108"/>
      <c r="C65" s="108"/>
      <c r="D65" s="11" t="s">
        <v>52</v>
      </c>
      <c r="E65" s="47">
        <v>1377.78</v>
      </c>
      <c r="F65" s="43" t="s">
        <v>275</v>
      </c>
      <c r="G65" s="140" t="s">
        <v>279</v>
      </c>
      <c r="H65" s="47">
        <v>1296.27</v>
      </c>
      <c r="I65" s="43" t="s">
        <v>195</v>
      </c>
      <c r="J65" s="39" t="s">
        <v>168</v>
      </c>
      <c r="K65" s="80">
        <f t="shared" si="0"/>
        <v>81.509999999999991</v>
      </c>
      <c r="L65" s="82">
        <f t="shared" si="1"/>
        <v>6.2880418431345362</v>
      </c>
    </row>
    <row r="66" spans="1:12" ht="24" customHeight="1">
      <c r="A66" s="108"/>
      <c r="B66" s="108"/>
      <c r="C66" s="108"/>
      <c r="D66" s="11" t="s">
        <v>53</v>
      </c>
      <c r="E66" s="47">
        <v>1634.02</v>
      </c>
      <c r="F66" s="43" t="s">
        <v>275</v>
      </c>
      <c r="G66" s="140" t="s">
        <v>273</v>
      </c>
      <c r="H66" s="47">
        <v>1528.32</v>
      </c>
      <c r="I66" s="43" t="s">
        <v>195</v>
      </c>
      <c r="J66" s="39" t="s">
        <v>168</v>
      </c>
      <c r="K66" s="80">
        <f t="shared" si="0"/>
        <v>105.70000000000005</v>
      </c>
      <c r="L66" s="82">
        <f t="shared" si="1"/>
        <v>6.9160908710217797</v>
      </c>
    </row>
    <row r="67" spans="1:12" ht="24" customHeight="1">
      <c r="A67" s="108"/>
      <c r="B67" s="108"/>
      <c r="C67" s="108"/>
      <c r="D67" s="11" t="s">
        <v>54</v>
      </c>
      <c r="E67" s="47">
        <v>1989.36</v>
      </c>
      <c r="F67" s="43" t="s">
        <v>275</v>
      </c>
      <c r="G67" s="140" t="s">
        <v>279</v>
      </c>
      <c r="H67" s="47">
        <v>1850.07</v>
      </c>
      <c r="I67" s="43" t="s">
        <v>195</v>
      </c>
      <c r="J67" s="39" t="s">
        <v>168</v>
      </c>
      <c r="K67" s="80">
        <f t="shared" si="0"/>
        <v>139.28999999999996</v>
      </c>
      <c r="L67" s="82">
        <f t="shared" si="1"/>
        <v>7.528904311728752</v>
      </c>
    </row>
    <row r="68" spans="1:12" ht="45" customHeight="1">
      <c r="A68" s="14">
        <v>27</v>
      </c>
      <c r="B68" s="14">
        <v>36</v>
      </c>
      <c r="C68" s="14" t="s">
        <v>55</v>
      </c>
      <c r="D68" s="11" t="s">
        <v>109</v>
      </c>
      <c r="E68" s="52"/>
      <c r="F68" s="53"/>
      <c r="G68" s="140"/>
      <c r="H68" s="52"/>
      <c r="I68" s="53"/>
      <c r="J68" s="39"/>
      <c r="K68" s="80"/>
      <c r="L68" s="82"/>
    </row>
    <row r="69" spans="1:12" ht="24" customHeight="1">
      <c r="A69" s="108"/>
      <c r="B69" s="108"/>
      <c r="C69" s="108"/>
      <c r="D69" s="15" t="s">
        <v>102</v>
      </c>
      <c r="E69" s="47">
        <v>2101.42</v>
      </c>
      <c r="F69" s="43" t="s">
        <v>219</v>
      </c>
      <c r="G69" s="140" t="s">
        <v>273</v>
      </c>
      <c r="H69" s="47">
        <v>1920.31</v>
      </c>
      <c r="I69" s="43" t="s">
        <v>219</v>
      </c>
      <c r="J69" s="39" t="s">
        <v>168</v>
      </c>
      <c r="K69" s="80">
        <f t="shared" si="0"/>
        <v>181.11000000000013</v>
      </c>
      <c r="L69" s="82">
        <f t="shared" si="1"/>
        <v>9.4312897396774673</v>
      </c>
    </row>
    <row r="70" spans="1:12" ht="24" customHeight="1">
      <c r="A70" s="108"/>
      <c r="B70" s="108"/>
      <c r="C70" s="108"/>
      <c r="D70" s="31" t="s">
        <v>103</v>
      </c>
      <c r="E70" s="47">
        <v>2828.74</v>
      </c>
      <c r="F70" s="43" t="s">
        <v>194</v>
      </c>
      <c r="G70" s="140" t="s">
        <v>273</v>
      </c>
      <c r="H70" s="47">
        <v>2575.42</v>
      </c>
      <c r="I70" s="43" t="s">
        <v>194</v>
      </c>
      <c r="J70" s="39" t="s">
        <v>168</v>
      </c>
      <c r="K70" s="80">
        <f t="shared" si="0"/>
        <v>253.31999999999971</v>
      </c>
      <c r="L70" s="82">
        <f t="shared" si="1"/>
        <v>9.8360655737704832</v>
      </c>
    </row>
    <row r="71" spans="1:12" s="9" customFormat="1" ht="30">
      <c r="A71" s="106">
        <v>28</v>
      </c>
      <c r="B71" s="106">
        <v>36</v>
      </c>
      <c r="C71" s="106" t="s">
        <v>56</v>
      </c>
      <c r="D71" s="11" t="s">
        <v>57</v>
      </c>
      <c r="E71" s="46">
        <v>67.239999999999995</v>
      </c>
      <c r="F71" s="43" t="s">
        <v>220</v>
      </c>
      <c r="G71" s="140" t="s">
        <v>264</v>
      </c>
      <c r="H71" s="46">
        <v>61.67</v>
      </c>
      <c r="I71" s="43" t="s">
        <v>220</v>
      </c>
      <c r="J71" s="39" t="s">
        <v>168</v>
      </c>
      <c r="K71" s="80">
        <f t="shared" si="0"/>
        <v>5.5699999999999932</v>
      </c>
      <c r="L71" s="82">
        <f t="shared" si="1"/>
        <v>9.0319442192313915</v>
      </c>
    </row>
    <row r="72" spans="1:12" ht="30">
      <c r="A72" s="106">
        <v>29</v>
      </c>
      <c r="B72" s="106">
        <v>18</v>
      </c>
      <c r="C72" s="106" t="s">
        <v>58</v>
      </c>
      <c r="D72" s="11" t="s">
        <v>59</v>
      </c>
      <c r="E72" s="46">
        <v>729.99</v>
      </c>
      <c r="F72" s="43" t="s">
        <v>221</v>
      </c>
      <c r="G72" s="140" t="s">
        <v>264</v>
      </c>
      <c r="H72" s="46">
        <v>717.73</v>
      </c>
      <c r="I72" s="43" t="s">
        <v>221</v>
      </c>
      <c r="J72" s="39" t="s">
        <v>168</v>
      </c>
      <c r="K72" s="80">
        <f t="shared" si="0"/>
        <v>12.259999999999991</v>
      </c>
      <c r="L72" s="82">
        <f t="shared" si="1"/>
        <v>1.7081632368717976</v>
      </c>
    </row>
    <row r="73" spans="1:12" s="9" customFormat="1" ht="30" customHeight="1">
      <c r="A73" s="106">
        <v>30</v>
      </c>
      <c r="B73" s="106">
        <v>18</v>
      </c>
      <c r="C73" s="106" t="s">
        <v>280</v>
      </c>
      <c r="D73" s="11" t="s">
        <v>97</v>
      </c>
      <c r="E73" s="54" t="s">
        <v>276</v>
      </c>
      <c r="F73" s="55" t="s">
        <v>223</v>
      </c>
      <c r="G73" s="140" t="s">
        <v>279</v>
      </c>
      <c r="H73" s="54" t="s">
        <v>222</v>
      </c>
      <c r="I73" s="55" t="s">
        <v>223</v>
      </c>
      <c r="J73" s="39"/>
      <c r="K73" s="80">
        <f t="shared" si="0"/>
        <v>98.88</v>
      </c>
      <c r="L73" s="82">
        <f t="shared" si="1"/>
        <v>33.615502294747557</v>
      </c>
    </row>
    <row r="74" spans="1:12" s="9" customFormat="1" ht="30" customHeight="1">
      <c r="A74" s="106">
        <v>31</v>
      </c>
      <c r="B74" s="106"/>
      <c r="C74" s="106" t="s">
        <v>115</v>
      </c>
      <c r="D74" s="11" t="s">
        <v>99</v>
      </c>
      <c r="E74" s="54" t="s">
        <v>274</v>
      </c>
      <c r="F74" s="56" t="s">
        <v>225</v>
      </c>
      <c r="G74" s="140" t="s">
        <v>279</v>
      </c>
      <c r="H74" s="54" t="s">
        <v>224</v>
      </c>
      <c r="I74" s="56" t="s">
        <v>225</v>
      </c>
      <c r="J74" s="39" t="s">
        <v>157</v>
      </c>
      <c r="K74" s="80">
        <f t="shared" si="0"/>
        <v>40.779999999999973</v>
      </c>
      <c r="L74" s="82">
        <f t="shared" si="1"/>
        <v>4.2993294817188996</v>
      </c>
    </row>
    <row r="75" spans="1:12" s="9" customFormat="1" ht="45" customHeight="1">
      <c r="A75" s="106">
        <v>32</v>
      </c>
      <c r="B75" s="106">
        <v>18</v>
      </c>
      <c r="C75" s="106" t="s">
        <v>281</v>
      </c>
      <c r="D75" s="11" t="s">
        <v>181</v>
      </c>
      <c r="E75" s="57" t="s">
        <v>278</v>
      </c>
      <c r="F75" s="58" t="s">
        <v>227</v>
      </c>
      <c r="G75" s="140" t="s">
        <v>279</v>
      </c>
      <c r="H75" s="57" t="s">
        <v>226</v>
      </c>
      <c r="I75" s="58" t="s">
        <v>227</v>
      </c>
      <c r="J75" s="39" t="s">
        <v>182</v>
      </c>
      <c r="K75" s="80">
        <f t="shared" si="0"/>
        <v>12.710000000000036</v>
      </c>
      <c r="L75" s="82">
        <f t="shared" si="1"/>
        <v>3.8186516043744945</v>
      </c>
    </row>
    <row r="76" spans="1:12" s="9" customFormat="1" ht="45" customHeight="1">
      <c r="A76" s="106">
        <v>33</v>
      </c>
      <c r="B76" s="106">
        <v>18</v>
      </c>
      <c r="C76" s="106" t="s">
        <v>282</v>
      </c>
      <c r="D76" s="52" t="s">
        <v>188</v>
      </c>
      <c r="E76" s="57" t="s">
        <v>277</v>
      </c>
      <c r="F76" s="58" t="s">
        <v>248</v>
      </c>
      <c r="G76" s="140" t="s">
        <v>279</v>
      </c>
      <c r="H76" s="54"/>
      <c r="I76" s="56"/>
      <c r="J76" s="39"/>
      <c r="K76" s="80">
        <f t="shared" si="0"/>
        <v>347.29</v>
      </c>
      <c r="L76" s="82">
        <v>100</v>
      </c>
    </row>
    <row r="77" spans="1:12" s="9" customFormat="1" ht="30">
      <c r="A77" s="147">
        <v>34</v>
      </c>
      <c r="B77" s="106">
        <v>36</v>
      </c>
      <c r="C77" s="106" t="s">
        <v>263</v>
      </c>
      <c r="D77" s="52" t="s">
        <v>261</v>
      </c>
      <c r="E77" s="54" t="s">
        <v>262</v>
      </c>
      <c r="F77" s="56" t="s">
        <v>192</v>
      </c>
      <c r="G77" s="140" t="s">
        <v>264</v>
      </c>
      <c r="H77" s="111"/>
      <c r="I77" s="58"/>
      <c r="J77" s="39"/>
      <c r="K77" s="80">
        <f t="shared" si="0"/>
        <v>119</v>
      </c>
      <c r="L77" s="82"/>
    </row>
    <row r="78" spans="1:12" s="9" customFormat="1" ht="18.75" customHeight="1">
      <c r="A78" s="192" t="s">
        <v>60</v>
      </c>
      <c r="B78" s="193"/>
      <c r="C78" s="193"/>
      <c r="D78" s="193"/>
      <c r="E78" s="113"/>
      <c r="F78" s="112"/>
      <c r="G78" s="39"/>
      <c r="I78" s="59"/>
      <c r="J78" s="39"/>
      <c r="K78" s="80">
        <f t="shared" ref="K78:K120" si="2">E78-H78</f>
        <v>0</v>
      </c>
      <c r="L78" s="82"/>
    </row>
    <row r="79" spans="1:12" s="9" customFormat="1" ht="24" customHeight="1">
      <c r="A79" s="110">
        <v>1</v>
      </c>
      <c r="B79" s="110">
        <v>36</v>
      </c>
      <c r="C79" s="110" t="s">
        <v>116</v>
      </c>
      <c r="D79" s="90" t="s">
        <v>61</v>
      </c>
      <c r="E79" s="91">
        <v>5742.04</v>
      </c>
      <c r="F79" s="92" t="s">
        <v>228</v>
      </c>
      <c r="G79" s="140" t="s">
        <v>273</v>
      </c>
      <c r="H79" s="60">
        <v>4985.78</v>
      </c>
      <c r="I79" s="61" t="s">
        <v>228</v>
      </c>
      <c r="J79" s="62" t="s">
        <v>167</v>
      </c>
      <c r="K79" s="80">
        <f t="shared" si="2"/>
        <v>756.26000000000022</v>
      </c>
      <c r="L79" s="82">
        <f t="shared" ref="L79:L120" si="3">E79/H79*100-100</f>
        <v>15.168338755420436</v>
      </c>
    </row>
    <row r="80" spans="1:12" s="9" customFormat="1" ht="30" customHeight="1">
      <c r="A80" s="19" t="s">
        <v>118</v>
      </c>
      <c r="B80" s="106">
        <v>27</v>
      </c>
      <c r="C80" s="106" t="s">
        <v>117</v>
      </c>
      <c r="D80" s="109" t="s">
        <v>120</v>
      </c>
      <c r="E80" s="60">
        <v>1839.32</v>
      </c>
      <c r="F80" s="63" t="s">
        <v>229</v>
      </c>
      <c r="G80" s="140" t="s">
        <v>273</v>
      </c>
      <c r="H80" s="60">
        <v>1765.62</v>
      </c>
      <c r="I80" s="63" t="s">
        <v>229</v>
      </c>
      <c r="J80" s="39" t="s">
        <v>167</v>
      </c>
      <c r="K80" s="80">
        <f t="shared" si="2"/>
        <v>73.700000000000045</v>
      </c>
      <c r="L80" s="82">
        <f t="shared" si="3"/>
        <v>4.1741711126969534</v>
      </c>
    </row>
    <row r="81" spans="1:13" s="9" customFormat="1" ht="30" customHeight="1">
      <c r="A81" s="19" t="s">
        <v>119</v>
      </c>
      <c r="B81" s="106">
        <v>27</v>
      </c>
      <c r="C81" s="106" t="s">
        <v>121</v>
      </c>
      <c r="D81" s="109" t="s">
        <v>122</v>
      </c>
      <c r="E81" s="60">
        <v>1839.32</v>
      </c>
      <c r="F81" s="63" t="s">
        <v>229</v>
      </c>
      <c r="G81" s="140" t="s">
        <v>273</v>
      </c>
      <c r="H81" s="64">
        <v>1765.62</v>
      </c>
      <c r="I81" s="63" t="s">
        <v>229</v>
      </c>
      <c r="J81" s="39" t="s">
        <v>167</v>
      </c>
      <c r="K81" s="80">
        <f t="shared" si="2"/>
        <v>73.700000000000045</v>
      </c>
      <c r="L81" s="82">
        <f t="shared" si="3"/>
        <v>4.1741711126969534</v>
      </c>
    </row>
    <row r="82" spans="1:13" s="9" customFormat="1" ht="24" customHeight="1">
      <c r="A82" s="106">
        <v>3</v>
      </c>
      <c r="B82" s="106">
        <v>36</v>
      </c>
      <c r="C82" s="106" t="s">
        <v>123</v>
      </c>
      <c r="D82" s="109" t="s">
        <v>62</v>
      </c>
      <c r="E82" s="65">
        <v>43.24</v>
      </c>
      <c r="F82" s="63" t="s">
        <v>230</v>
      </c>
      <c r="G82" s="140" t="s">
        <v>273</v>
      </c>
      <c r="H82" s="65">
        <v>41.01</v>
      </c>
      <c r="I82" s="63" t="s">
        <v>230</v>
      </c>
      <c r="J82" s="39" t="s">
        <v>167</v>
      </c>
      <c r="K82" s="80">
        <f t="shared" si="2"/>
        <v>2.230000000000004</v>
      </c>
      <c r="L82" s="82">
        <f t="shared" si="3"/>
        <v>5.4376981224091736</v>
      </c>
    </row>
    <row r="83" spans="1:13" s="9" customFormat="1" ht="45" customHeight="1">
      <c r="A83" s="106">
        <v>4</v>
      </c>
      <c r="B83" s="106">
        <v>27</v>
      </c>
      <c r="C83" s="106" t="s">
        <v>124</v>
      </c>
      <c r="D83" s="18" t="s">
        <v>63</v>
      </c>
      <c r="E83" s="64">
        <v>2954.03</v>
      </c>
      <c r="F83" s="63" t="s">
        <v>231</v>
      </c>
      <c r="G83" s="140" t="s">
        <v>273</v>
      </c>
      <c r="H83" s="64">
        <v>2937.8</v>
      </c>
      <c r="I83" s="63" t="s">
        <v>231</v>
      </c>
      <c r="J83" s="39" t="s">
        <v>166</v>
      </c>
      <c r="K83" s="80">
        <f t="shared" si="2"/>
        <v>16.230000000000018</v>
      </c>
      <c r="L83" s="82">
        <f t="shared" si="3"/>
        <v>0.55245421744163536</v>
      </c>
    </row>
    <row r="84" spans="1:13" s="9" customFormat="1" ht="24" customHeight="1">
      <c r="A84" s="106">
        <v>5</v>
      </c>
      <c r="B84" s="106">
        <v>27</v>
      </c>
      <c r="C84" s="106" t="s">
        <v>125</v>
      </c>
      <c r="D84" s="109" t="s">
        <v>64</v>
      </c>
      <c r="E84" s="65">
        <v>56.88</v>
      </c>
      <c r="F84" s="63" t="s">
        <v>232</v>
      </c>
      <c r="G84" s="140" t="s">
        <v>273</v>
      </c>
      <c r="H84" s="65">
        <v>50.75</v>
      </c>
      <c r="I84" s="63" t="s">
        <v>232</v>
      </c>
      <c r="J84" s="39" t="s">
        <v>180</v>
      </c>
      <c r="K84" s="80">
        <f t="shared" si="2"/>
        <v>6.1300000000000026</v>
      </c>
      <c r="L84" s="82">
        <f t="shared" si="3"/>
        <v>12.078817733990149</v>
      </c>
    </row>
    <row r="85" spans="1:13" s="9" customFormat="1" ht="30" customHeight="1">
      <c r="A85" s="106">
        <v>6</v>
      </c>
      <c r="B85" s="106">
        <v>27</v>
      </c>
      <c r="C85" s="106" t="s">
        <v>126</v>
      </c>
      <c r="D85" s="18" t="s">
        <v>65</v>
      </c>
      <c r="E85" s="65">
        <v>96.85</v>
      </c>
      <c r="F85" s="63" t="s">
        <v>232</v>
      </c>
      <c r="G85" s="140" t="s">
        <v>159</v>
      </c>
      <c r="H85" s="65">
        <v>96.85</v>
      </c>
      <c r="I85" s="63" t="s">
        <v>232</v>
      </c>
      <c r="J85" s="39" t="s">
        <v>159</v>
      </c>
      <c r="K85" s="80">
        <f t="shared" si="2"/>
        <v>0</v>
      </c>
      <c r="L85" s="82">
        <f t="shared" si="3"/>
        <v>0</v>
      </c>
      <c r="M85" s="9" t="s">
        <v>284</v>
      </c>
    </row>
    <row r="86" spans="1:13" s="9" customFormat="1" ht="30" customHeight="1">
      <c r="A86" s="106">
        <v>7</v>
      </c>
      <c r="B86" s="106">
        <v>27</v>
      </c>
      <c r="C86" s="85" t="s">
        <v>127</v>
      </c>
      <c r="D86" s="93" t="s">
        <v>66</v>
      </c>
      <c r="E86" s="65">
        <v>53.69</v>
      </c>
      <c r="F86" s="63" t="s">
        <v>232</v>
      </c>
      <c r="G86" s="140" t="s">
        <v>155</v>
      </c>
      <c r="H86" s="65">
        <v>53.69</v>
      </c>
      <c r="I86" s="63" t="s">
        <v>232</v>
      </c>
      <c r="J86" s="39" t="s">
        <v>155</v>
      </c>
      <c r="K86" s="80">
        <f t="shared" si="2"/>
        <v>0</v>
      </c>
      <c r="L86" s="82">
        <f t="shared" si="3"/>
        <v>0</v>
      </c>
      <c r="M86" s="9" t="s">
        <v>284</v>
      </c>
    </row>
    <row r="87" spans="1:13" s="9" customFormat="1" ht="18.75" customHeight="1">
      <c r="A87" s="172">
        <v>8</v>
      </c>
      <c r="B87" s="172">
        <v>27</v>
      </c>
      <c r="C87" s="69"/>
      <c r="D87" s="69" t="s">
        <v>67</v>
      </c>
      <c r="E87" s="114"/>
      <c r="F87" s="105"/>
      <c r="G87" s="39"/>
      <c r="I87" s="66"/>
      <c r="J87" s="39"/>
      <c r="K87" s="80">
        <f t="shared" si="2"/>
        <v>0</v>
      </c>
      <c r="L87" s="82"/>
    </row>
    <row r="88" spans="1:13" s="9" customFormat="1" ht="24">
      <c r="A88" s="173"/>
      <c r="B88" s="173"/>
      <c r="C88" s="172" t="s">
        <v>128</v>
      </c>
      <c r="D88" s="94" t="s">
        <v>171</v>
      </c>
      <c r="E88" s="48"/>
      <c r="F88" s="49"/>
      <c r="G88" s="140"/>
      <c r="H88" s="67"/>
      <c r="I88" s="68"/>
      <c r="J88" s="39" t="s">
        <v>156</v>
      </c>
      <c r="K88" s="80">
        <f t="shared" si="2"/>
        <v>0</v>
      </c>
      <c r="L88" s="82"/>
    </row>
    <row r="89" spans="1:13" s="9" customFormat="1" ht="30">
      <c r="A89" s="173"/>
      <c r="B89" s="173"/>
      <c r="C89" s="173"/>
      <c r="D89" s="18" t="s">
        <v>68</v>
      </c>
      <c r="E89" s="48"/>
      <c r="F89" s="49"/>
      <c r="G89" s="135"/>
      <c r="H89" s="48"/>
      <c r="I89" s="49"/>
      <c r="J89" s="35" t="s">
        <v>156</v>
      </c>
      <c r="K89" s="80">
        <f t="shared" si="2"/>
        <v>0</v>
      </c>
      <c r="L89" s="82"/>
    </row>
    <row r="90" spans="1:13" s="9" customFormat="1" ht="42.75">
      <c r="A90" s="173"/>
      <c r="B90" s="173"/>
      <c r="C90" s="173"/>
      <c r="D90" s="22" t="s">
        <v>69</v>
      </c>
      <c r="E90" s="65">
        <v>293</v>
      </c>
      <c r="F90" s="63" t="s">
        <v>233</v>
      </c>
      <c r="G90" s="148" t="s">
        <v>285</v>
      </c>
      <c r="H90" s="65">
        <v>249</v>
      </c>
      <c r="I90" s="63" t="s">
        <v>233</v>
      </c>
      <c r="J90" s="39" t="s">
        <v>156</v>
      </c>
      <c r="K90" s="80">
        <f t="shared" si="2"/>
        <v>44</v>
      </c>
      <c r="L90" s="82">
        <f t="shared" si="3"/>
        <v>17.670682730923687</v>
      </c>
    </row>
    <row r="91" spans="1:13" s="9" customFormat="1" ht="42.75">
      <c r="A91" s="173"/>
      <c r="B91" s="173"/>
      <c r="C91" s="173"/>
      <c r="D91" s="22" t="s">
        <v>70</v>
      </c>
      <c r="E91" s="65">
        <v>251</v>
      </c>
      <c r="F91" s="63" t="s">
        <v>233</v>
      </c>
      <c r="G91" s="148" t="s">
        <v>285</v>
      </c>
      <c r="H91" s="65">
        <v>214</v>
      </c>
      <c r="I91" s="63" t="s">
        <v>233</v>
      </c>
      <c r="J91" s="39" t="s">
        <v>156</v>
      </c>
      <c r="K91" s="80">
        <f t="shared" si="2"/>
        <v>37</v>
      </c>
      <c r="L91" s="82">
        <f t="shared" si="3"/>
        <v>17.289719626168235</v>
      </c>
    </row>
    <row r="92" spans="1:13" s="9" customFormat="1" ht="42.75">
      <c r="A92" s="173"/>
      <c r="B92" s="173"/>
      <c r="C92" s="173"/>
      <c r="D92" s="23" t="s">
        <v>172</v>
      </c>
      <c r="E92" s="65">
        <v>209</v>
      </c>
      <c r="F92" s="63" t="s">
        <v>233</v>
      </c>
      <c r="G92" s="148" t="s">
        <v>285</v>
      </c>
      <c r="H92" s="65">
        <v>178</v>
      </c>
      <c r="I92" s="63" t="s">
        <v>233</v>
      </c>
      <c r="J92" s="39" t="s">
        <v>156</v>
      </c>
      <c r="K92" s="80">
        <f t="shared" si="2"/>
        <v>31</v>
      </c>
      <c r="L92" s="82">
        <f t="shared" si="3"/>
        <v>17.415730337078656</v>
      </c>
    </row>
    <row r="93" spans="1:13" s="9" customFormat="1" ht="30">
      <c r="A93" s="173"/>
      <c r="B93" s="173"/>
      <c r="C93" s="173"/>
      <c r="D93" s="22" t="s">
        <v>71</v>
      </c>
      <c r="E93" s="48"/>
      <c r="F93" s="49"/>
      <c r="G93" s="135"/>
      <c r="H93" s="69"/>
      <c r="I93" s="70"/>
      <c r="J93" s="39" t="s">
        <v>156</v>
      </c>
      <c r="K93" s="80">
        <f t="shared" si="2"/>
        <v>0</v>
      </c>
      <c r="L93" s="82"/>
    </row>
    <row r="94" spans="1:13" s="9" customFormat="1" ht="24">
      <c r="A94" s="173"/>
      <c r="B94" s="173"/>
      <c r="C94" s="173"/>
      <c r="D94" s="18" t="s">
        <v>72</v>
      </c>
      <c r="E94" s="48"/>
      <c r="F94" s="49"/>
      <c r="G94" s="135"/>
      <c r="H94" s="65"/>
      <c r="I94" s="63"/>
      <c r="J94" s="35" t="s">
        <v>156</v>
      </c>
      <c r="K94" s="80">
        <f t="shared" si="2"/>
        <v>0</v>
      </c>
      <c r="L94" s="82"/>
    </row>
    <row r="95" spans="1:13" s="9" customFormat="1" ht="42.75">
      <c r="A95" s="173"/>
      <c r="B95" s="173"/>
      <c r="C95" s="173"/>
      <c r="D95" s="22" t="s">
        <v>173</v>
      </c>
      <c r="E95" s="65">
        <v>395</v>
      </c>
      <c r="F95" s="63" t="s">
        <v>233</v>
      </c>
      <c r="G95" s="148" t="s">
        <v>285</v>
      </c>
      <c r="H95" s="65">
        <v>337</v>
      </c>
      <c r="I95" s="63" t="s">
        <v>233</v>
      </c>
      <c r="J95" s="39" t="s">
        <v>156</v>
      </c>
      <c r="K95" s="80">
        <f t="shared" si="2"/>
        <v>58</v>
      </c>
      <c r="L95" s="82">
        <f t="shared" si="3"/>
        <v>17.210682492581597</v>
      </c>
    </row>
    <row r="96" spans="1:13" s="9" customFormat="1" ht="42.75">
      <c r="A96" s="173"/>
      <c r="B96" s="173"/>
      <c r="C96" s="173"/>
      <c r="D96" s="22" t="s">
        <v>174</v>
      </c>
      <c r="E96" s="65">
        <v>339</v>
      </c>
      <c r="F96" s="63" t="s">
        <v>233</v>
      </c>
      <c r="G96" s="148" t="s">
        <v>285</v>
      </c>
      <c r="H96" s="65">
        <v>289</v>
      </c>
      <c r="I96" s="63" t="s">
        <v>233</v>
      </c>
      <c r="J96" s="39" t="s">
        <v>156</v>
      </c>
      <c r="K96" s="80">
        <f t="shared" si="2"/>
        <v>50</v>
      </c>
      <c r="L96" s="82">
        <f t="shared" si="3"/>
        <v>17.301038062283737</v>
      </c>
    </row>
    <row r="97" spans="1:12" s="9" customFormat="1" ht="42.75">
      <c r="A97" s="173"/>
      <c r="B97" s="173"/>
      <c r="C97" s="174"/>
      <c r="D97" s="23" t="s">
        <v>172</v>
      </c>
      <c r="E97" s="65">
        <v>282</v>
      </c>
      <c r="F97" s="63" t="s">
        <v>233</v>
      </c>
      <c r="G97" s="148" t="s">
        <v>285</v>
      </c>
      <c r="H97" s="65">
        <v>241</v>
      </c>
      <c r="I97" s="63" t="s">
        <v>233</v>
      </c>
      <c r="J97" s="39" t="s">
        <v>156</v>
      </c>
      <c r="K97" s="80">
        <f t="shared" si="2"/>
        <v>41</v>
      </c>
      <c r="L97" s="82">
        <f t="shared" si="3"/>
        <v>17.012448132780094</v>
      </c>
    </row>
    <row r="98" spans="1:12" s="9" customFormat="1" ht="28.5">
      <c r="A98" s="173"/>
      <c r="B98" s="173"/>
      <c r="C98" s="172" t="s">
        <v>129</v>
      </c>
      <c r="D98" s="20" t="s">
        <v>175</v>
      </c>
      <c r="E98" s="48"/>
      <c r="F98" s="49"/>
      <c r="G98" s="135"/>
      <c r="H98" s="71"/>
      <c r="I98" s="72"/>
      <c r="J98" s="39" t="s">
        <v>156</v>
      </c>
      <c r="K98" s="80">
        <f t="shared" si="2"/>
        <v>0</v>
      </c>
      <c r="L98" s="82"/>
    </row>
    <row r="99" spans="1:12" s="9" customFormat="1" ht="42.75">
      <c r="A99" s="173"/>
      <c r="B99" s="173"/>
      <c r="C99" s="173"/>
      <c r="D99" s="18" t="s">
        <v>73</v>
      </c>
      <c r="E99" s="65">
        <v>209</v>
      </c>
      <c r="F99" s="63" t="s">
        <v>233</v>
      </c>
      <c r="G99" s="148" t="s">
        <v>285</v>
      </c>
      <c r="H99" s="65">
        <v>178</v>
      </c>
      <c r="I99" s="63" t="s">
        <v>233</v>
      </c>
      <c r="J99" s="39" t="s">
        <v>156</v>
      </c>
      <c r="K99" s="80">
        <f t="shared" si="2"/>
        <v>31</v>
      </c>
      <c r="L99" s="82">
        <f t="shared" si="3"/>
        <v>17.415730337078656</v>
      </c>
    </row>
    <row r="100" spans="1:12" s="9" customFormat="1" ht="42.75">
      <c r="A100" s="173"/>
      <c r="B100" s="173"/>
      <c r="C100" s="173"/>
      <c r="D100" s="18" t="s">
        <v>74</v>
      </c>
      <c r="E100" s="65">
        <v>335</v>
      </c>
      <c r="F100" s="63" t="s">
        <v>233</v>
      </c>
      <c r="G100" s="148" t="s">
        <v>285</v>
      </c>
      <c r="H100" s="65">
        <v>285</v>
      </c>
      <c r="I100" s="63" t="s">
        <v>233</v>
      </c>
      <c r="J100" s="39" t="s">
        <v>156</v>
      </c>
      <c r="K100" s="80">
        <f t="shared" si="2"/>
        <v>50</v>
      </c>
      <c r="L100" s="82">
        <f t="shared" si="3"/>
        <v>17.543859649122822</v>
      </c>
    </row>
    <row r="101" spans="1:12" s="9" customFormat="1" ht="42.75">
      <c r="A101" s="173"/>
      <c r="B101" s="173"/>
      <c r="C101" s="173"/>
      <c r="D101" s="18" t="s">
        <v>75</v>
      </c>
      <c r="E101" s="65">
        <v>282</v>
      </c>
      <c r="F101" s="63" t="s">
        <v>234</v>
      </c>
      <c r="G101" s="148" t="s">
        <v>285</v>
      </c>
      <c r="H101" s="65">
        <v>241</v>
      </c>
      <c r="I101" s="63" t="s">
        <v>234</v>
      </c>
      <c r="J101" s="39" t="s">
        <v>156</v>
      </c>
      <c r="K101" s="80">
        <f t="shared" si="2"/>
        <v>41</v>
      </c>
      <c r="L101" s="82">
        <f t="shared" si="3"/>
        <v>17.012448132780094</v>
      </c>
    </row>
    <row r="102" spans="1:12" s="9" customFormat="1" ht="42.75">
      <c r="A102" s="173"/>
      <c r="B102" s="173"/>
      <c r="C102" s="174"/>
      <c r="D102" s="18" t="s">
        <v>76</v>
      </c>
      <c r="E102" s="65">
        <v>452</v>
      </c>
      <c r="F102" s="63" t="s">
        <v>233</v>
      </c>
      <c r="G102" s="148" t="s">
        <v>285</v>
      </c>
      <c r="H102" s="65">
        <v>385</v>
      </c>
      <c r="I102" s="63" t="s">
        <v>233</v>
      </c>
      <c r="J102" s="39" t="s">
        <v>156</v>
      </c>
      <c r="K102" s="80">
        <f t="shared" si="2"/>
        <v>67</v>
      </c>
      <c r="L102" s="82">
        <f t="shared" si="3"/>
        <v>17.402597402597394</v>
      </c>
    </row>
    <row r="103" spans="1:12" s="9" customFormat="1" ht="24">
      <c r="A103" s="173"/>
      <c r="B103" s="173"/>
      <c r="C103" s="172" t="s">
        <v>130</v>
      </c>
      <c r="D103" s="23" t="s">
        <v>176</v>
      </c>
      <c r="E103" s="48"/>
      <c r="F103" s="49"/>
      <c r="G103" s="135"/>
      <c r="H103" s="71"/>
      <c r="I103" s="72"/>
      <c r="J103" s="39" t="s">
        <v>156</v>
      </c>
      <c r="K103" s="80">
        <f t="shared" si="2"/>
        <v>0</v>
      </c>
      <c r="L103" s="82"/>
    </row>
    <row r="104" spans="1:12" s="9" customFormat="1" ht="42.75">
      <c r="A104" s="173"/>
      <c r="B104" s="173"/>
      <c r="C104" s="173"/>
      <c r="D104" s="22" t="s">
        <v>77</v>
      </c>
      <c r="E104" s="65">
        <v>167</v>
      </c>
      <c r="F104" s="63" t="s">
        <v>233</v>
      </c>
      <c r="G104" s="148" t="s">
        <v>285</v>
      </c>
      <c r="H104" s="65">
        <v>143</v>
      </c>
      <c r="I104" s="63" t="s">
        <v>233</v>
      </c>
      <c r="J104" s="39" t="s">
        <v>156</v>
      </c>
      <c r="K104" s="80">
        <f t="shared" si="2"/>
        <v>24</v>
      </c>
      <c r="L104" s="82">
        <f t="shared" si="3"/>
        <v>16.783216783216787</v>
      </c>
    </row>
    <row r="105" spans="1:12" s="9" customFormat="1" ht="42.75">
      <c r="A105" s="173"/>
      <c r="B105" s="173"/>
      <c r="C105" s="174"/>
      <c r="D105" s="22" t="s">
        <v>78</v>
      </c>
      <c r="E105" s="69">
        <v>268</v>
      </c>
      <c r="F105" s="70" t="s">
        <v>233</v>
      </c>
      <c r="G105" s="148" t="s">
        <v>285</v>
      </c>
      <c r="H105" s="69">
        <v>228</v>
      </c>
      <c r="I105" s="70" t="s">
        <v>233</v>
      </c>
      <c r="J105" s="39" t="s">
        <v>156</v>
      </c>
      <c r="K105" s="80">
        <f t="shared" si="2"/>
        <v>40</v>
      </c>
      <c r="L105" s="82">
        <f t="shared" si="3"/>
        <v>17.543859649122822</v>
      </c>
    </row>
    <row r="106" spans="1:12" s="9" customFormat="1" ht="24">
      <c r="A106" s="173"/>
      <c r="B106" s="173"/>
      <c r="C106" s="172">
        <v>643</v>
      </c>
      <c r="D106" s="21" t="s">
        <v>79</v>
      </c>
      <c r="E106" s="48"/>
      <c r="F106" s="49"/>
      <c r="G106" s="135"/>
      <c r="H106" s="71"/>
      <c r="I106" s="72"/>
      <c r="J106" s="35" t="s">
        <v>156</v>
      </c>
      <c r="K106" s="80">
        <f t="shared" si="2"/>
        <v>0</v>
      </c>
      <c r="L106" s="82"/>
    </row>
    <row r="107" spans="1:12" s="9" customFormat="1" ht="42.75">
      <c r="A107" s="173"/>
      <c r="B107" s="173"/>
      <c r="C107" s="173"/>
      <c r="D107" s="22" t="s">
        <v>80</v>
      </c>
      <c r="E107" s="65">
        <v>167</v>
      </c>
      <c r="F107" s="63" t="s">
        <v>233</v>
      </c>
      <c r="G107" s="148" t="s">
        <v>285</v>
      </c>
      <c r="H107" s="65">
        <v>143</v>
      </c>
      <c r="I107" s="63" t="s">
        <v>233</v>
      </c>
      <c r="J107" s="39" t="s">
        <v>156</v>
      </c>
      <c r="K107" s="80">
        <f t="shared" si="2"/>
        <v>24</v>
      </c>
      <c r="L107" s="82">
        <f t="shared" si="3"/>
        <v>16.783216783216787</v>
      </c>
    </row>
    <row r="108" spans="1:12" s="9" customFormat="1" ht="42.75">
      <c r="A108" s="173"/>
      <c r="B108" s="173"/>
      <c r="C108" s="173"/>
      <c r="D108" s="23" t="s">
        <v>177</v>
      </c>
      <c r="E108" s="65">
        <v>335</v>
      </c>
      <c r="F108" s="63" t="s">
        <v>233</v>
      </c>
      <c r="G108" s="148" t="s">
        <v>285</v>
      </c>
      <c r="H108" s="65">
        <v>285</v>
      </c>
      <c r="I108" s="63" t="s">
        <v>233</v>
      </c>
      <c r="J108" s="39" t="s">
        <v>156</v>
      </c>
      <c r="K108" s="80">
        <f t="shared" si="2"/>
        <v>50</v>
      </c>
      <c r="L108" s="82">
        <f t="shared" si="3"/>
        <v>17.543859649122822</v>
      </c>
    </row>
    <row r="109" spans="1:12" s="9" customFormat="1" ht="42.75">
      <c r="A109" s="174"/>
      <c r="B109" s="174"/>
      <c r="C109" s="174"/>
      <c r="D109" s="18" t="s">
        <v>81</v>
      </c>
      <c r="E109" s="65">
        <v>502</v>
      </c>
      <c r="F109" s="63" t="s">
        <v>234</v>
      </c>
      <c r="G109" s="148" t="s">
        <v>285</v>
      </c>
      <c r="H109" s="65">
        <v>428</v>
      </c>
      <c r="I109" s="63" t="s">
        <v>234</v>
      </c>
      <c r="J109" s="39" t="s">
        <v>156</v>
      </c>
      <c r="K109" s="80">
        <f t="shared" si="2"/>
        <v>74</v>
      </c>
      <c r="L109" s="82">
        <f t="shared" si="3"/>
        <v>17.289719626168235</v>
      </c>
    </row>
    <row r="110" spans="1:12" s="9" customFormat="1" ht="28.5">
      <c r="A110" s="191">
        <v>9</v>
      </c>
      <c r="B110" s="191">
        <v>27</v>
      </c>
      <c r="C110" s="191" t="s">
        <v>131</v>
      </c>
      <c r="D110" s="190" t="s">
        <v>82</v>
      </c>
      <c r="E110" s="65">
        <v>227.35</v>
      </c>
      <c r="F110" s="63" t="s">
        <v>235</v>
      </c>
      <c r="G110" s="145" t="s">
        <v>283</v>
      </c>
      <c r="H110" s="65">
        <v>209.18</v>
      </c>
      <c r="I110" s="63" t="s">
        <v>235</v>
      </c>
      <c r="J110" s="73" t="s">
        <v>187</v>
      </c>
      <c r="K110" s="80">
        <f t="shared" si="2"/>
        <v>18.169999999999987</v>
      </c>
      <c r="L110" s="82">
        <f t="shared" si="3"/>
        <v>8.6862988813462039</v>
      </c>
    </row>
    <row r="111" spans="1:12" s="9" customFormat="1" ht="71.25">
      <c r="A111" s="191"/>
      <c r="B111" s="191"/>
      <c r="C111" s="191"/>
      <c r="D111" s="190"/>
      <c r="E111" s="65">
        <v>299.98</v>
      </c>
      <c r="F111" s="63" t="s">
        <v>236</v>
      </c>
      <c r="G111" s="145" t="s">
        <v>283</v>
      </c>
      <c r="H111" s="69">
        <v>275.95</v>
      </c>
      <c r="I111" s="70" t="s">
        <v>236</v>
      </c>
      <c r="J111" s="73" t="s">
        <v>187</v>
      </c>
      <c r="K111" s="80">
        <f t="shared" si="2"/>
        <v>24.03000000000003</v>
      </c>
      <c r="L111" s="82">
        <f t="shared" si="3"/>
        <v>8.7080992933502586</v>
      </c>
    </row>
    <row r="112" spans="1:12" s="9" customFormat="1" ht="45.75" customHeight="1">
      <c r="A112" s="191">
        <v>10</v>
      </c>
      <c r="B112" s="191">
        <v>18</v>
      </c>
      <c r="C112" s="191" t="s">
        <v>132</v>
      </c>
      <c r="D112" s="83" t="s">
        <v>37</v>
      </c>
      <c r="E112" s="83"/>
      <c r="F112" s="84"/>
      <c r="G112" s="135"/>
      <c r="H112" s="71"/>
      <c r="I112" s="72"/>
      <c r="J112" s="35"/>
      <c r="K112" s="80"/>
      <c r="L112" s="82"/>
    </row>
    <row r="113" spans="1:12" s="9" customFormat="1" ht="32.25" customHeight="1">
      <c r="A113" s="191"/>
      <c r="B113" s="191"/>
      <c r="C113" s="191"/>
      <c r="D113" s="18" t="s">
        <v>83</v>
      </c>
      <c r="E113" s="130">
        <v>45.43</v>
      </c>
      <c r="F113" s="75" t="s">
        <v>214</v>
      </c>
      <c r="G113" s="148" t="s">
        <v>285</v>
      </c>
      <c r="H113" s="65">
        <v>38.700000000000003</v>
      </c>
      <c r="I113" s="63" t="s">
        <v>214</v>
      </c>
      <c r="J113" s="39" t="s">
        <v>156</v>
      </c>
      <c r="K113" s="80">
        <f t="shared" si="2"/>
        <v>6.7299999999999969</v>
      </c>
      <c r="L113" s="82">
        <f t="shared" si="3"/>
        <v>17.390180878552954</v>
      </c>
    </row>
    <row r="114" spans="1:12" s="9" customFormat="1" ht="23.25" customHeight="1">
      <c r="A114" s="191"/>
      <c r="B114" s="191"/>
      <c r="C114" s="191"/>
      <c r="D114" s="18" t="s">
        <v>84</v>
      </c>
      <c r="E114" s="131">
        <v>62.76</v>
      </c>
      <c r="F114" s="63" t="s">
        <v>214</v>
      </c>
      <c r="G114" s="148" t="s">
        <v>285</v>
      </c>
      <c r="H114" s="65">
        <v>53.4</v>
      </c>
      <c r="I114" s="63" t="s">
        <v>214</v>
      </c>
      <c r="J114" s="39" t="s">
        <v>156</v>
      </c>
      <c r="K114" s="80">
        <f t="shared" si="2"/>
        <v>9.36</v>
      </c>
      <c r="L114" s="82">
        <f t="shared" si="3"/>
        <v>17.528089887640448</v>
      </c>
    </row>
    <row r="115" spans="1:12" s="9" customFormat="1" ht="24">
      <c r="A115" s="191">
        <v>11</v>
      </c>
      <c r="B115" s="191">
        <v>27</v>
      </c>
      <c r="C115" s="191" t="s">
        <v>134</v>
      </c>
      <c r="D115" s="190" t="s">
        <v>92</v>
      </c>
      <c r="E115" s="131">
        <v>112.26</v>
      </c>
      <c r="F115" s="63" t="s">
        <v>237</v>
      </c>
      <c r="G115" s="145" t="s">
        <v>283</v>
      </c>
      <c r="H115" s="65">
        <v>90.32</v>
      </c>
      <c r="I115" s="63" t="s">
        <v>237</v>
      </c>
      <c r="J115" s="39" t="s">
        <v>179</v>
      </c>
      <c r="K115" s="80">
        <f t="shared" si="2"/>
        <v>21.940000000000012</v>
      </c>
      <c r="L115" s="82">
        <f t="shared" si="3"/>
        <v>24.291408325952176</v>
      </c>
    </row>
    <row r="116" spans="1:12" s="9" customFormat="1" ht="57">
      <c r="A116" s="191"/>
      <c r="B116" s="191"/>
      <c r="C116" s="191"/>
      <c r="D116" s="190"/>
      <c r="E116" s="131">
        <v>179.62</v>
      </c>
      <c r="F116" s="63" t="s">
        <v>238</v>
      </c>
      <c r="G116" s="145" t="s">
        <v>283</v>
      </c>
      <c r="H116" s="65">
        <v>144.51</v>
      </c>
      <c r="I116" s="63" t="s">
        <v>238</v>
      </c>
      <c r="J116" s="39" t="s">
        <v>179</v>
      </c>
      <c r="K116" s="80">
        <f t="shared" si="2"/>
        <v>35.110000000000014</v>
      </c>
      <c r="L116" s="82">
        <f t="shared" si="3"/>
        <v>24.295896477752407</v>
      </c>
    </row>
    <row r="117" spans="1:12" s="9" customFormat="1" ht="24">
      <c r="A117" s="191">
        <v>12</v>
      </c>
      <c r="B117" s="191">
        <v>27</v>
      </c>
      <c r="C117" s="191" t="s">
        <v>134</v>
      </c>
      <c r="D117" s="190" t="s">
        <v>93</v>
      </c>
      <c r="E117" s="131">
        <v>57.5</v>
      </c>
      <c r="F117" s="63" t="s">
        <v>239</v>
      </c>
      <c r="G117" s="145" t="s">
        <v>283</v>
      </c>
      <c r="H117" s="65">
        <v>50.27</v>
      </c>
      <c r="I117" s="63" t="s">
        <v>239</v>
      </c>
      <c r="J117" s="39" t="s">
        <v>179</v>
      </c>
      <c r="K117" s="80">
        <f t="shared" si="2"/>
        <v>7.2299999999999969</v>
      </c>
      <c r="L117" s="82">
        <f t="shared" si="3"/>
        <v>14.382335388899918</v>
      </c>
    </row>
    <row r="118" spans="1:12" s="9" customFormat="1" ht="57">
      <c r="A118" s="191"/>
      <c r="B118" s="191"/>
      <c r="C118" s="191"/>
      <c r="D118" s="190"/>
      <c r="E118" s="131">
        <v>92.02</v>
      </c>
      <c r="F118" s="63" t="s">
        <v>240</v>
      </c>
      <c r="G118" s="145" t="s">
        <v>283</v>
      </c>
      <c r="H118" s="65">
        <v>80.430000000000007</v>
      </c>
      <c r="I118" s="63" t="s">
        <v>240</v>
      </c>
      <c r="J118" s="39" t="s">
        <v>179</v>
      </c>
      <c r="K118" s="80">
        <f t="shared" si="2"/>
        <v>11.589999999999989</v>
      </c>
      <c r="L118" s="82">
        <f t="shared" si="3"/>
        <v>14.410046002735271</v>
      </c>
    </row>
    <row r="119" spans="1:12" s="9" customFormat="1" ht="30">
      <c r="A119" s="99">
        <v>13</v>
      </c>
      <c r="B119" s="99">
        <v>36</v>
      </c>
      <c r="C119" s="99">
        <v>699.25</v>
      </c>
      <c r="D119" s="104" t="s">
        <v>258</v>
      </c>
      <c r="E119" s="132">
        <v>4.09</v>
      </c>
      <c r="F119" s="70" t="s">
        <v>242</v>
      </c>
      <c r="G119" s="76" t="s">
        <v>259</v>
      </c>
      <c r="H119" s="28"/>
      <c r="I119" s="89"/>
      <c r="J119" s="101"/>
      <c r="K119" s="80"/>
      <c r="L119" s="82"/>
    </row>
    <row r="120" spans="1:12" ht="45">
      <c r="A120" s="7">
        <v>14</v>
      </c>
      <c r="B120" s="7">
        <v>36</v>
      </c>
      <c r="C120" s="7" t="s">
        <v>135</v>
      </c>
      <c r="D120" s="17" t="s">
        <v>98</v>
      </c>
      <c r="E120" s="132">
        <v>88.12</v>
      </c>
      <c r="F120" s="70" t="s">
        <v>241</v>
      </c>
      <c r="G120" s="145" t="s">
        <v>283</v>
      </c>
      <c r="H120" s="74">
        <v>80.28</v>
      </c>
      <c r="I120" s="75" t="s">
        <v>241</v>
      </c>
      <c r="J120" s="39" t="s">
        <v>168</v>
      </c>
      <c r="K120" s="80">
        <f t="shared" si="2"/>
        <v>7.8400000000000034</v>
      </c>
      <c r="L120" s="82">
        <f t="shared" si="3"/>
        <v>9.7658196312904835</v>
      </c>
    </row>
    <row r="121" spans="1:12" ht="30">
      <c r="A121" s="96">
        <v>15</v>
      </c>
      <c r="B121" s="96">
        <v>36</v>
      </c>
      <c r="C121" s="96" t="s">
        <v>136</v>
      </c>
      <c r="D121" s="95" t="s">
        <v>256</v>
      </c>
      <c r="E121" s="131">
        <v>1.55</v>
      </c>
      <c r="F121" s="63" t="s">
        <v>242</v>
      </c>
      <c r="G121" s="150" t="s">
        <v>255</v>
      </c>
      <c r="H121" s="65">
        <v>3.2</v>
      </c>
      <c r="I121" s="63" t="s">
        <v>242</v>
      </c>
      <c r="J121" s="76" t="s">
        <v>160</v>
      </c>
      <c r="K121" s="80" t="e">
        <f>#REF!-H121</f>
        <v>#REF!</v>
      </c>
      <c r="L121" s="82" t="e">
        <f>#REF!/H121*100-100</f>
        <v>#REF!</v>
      </c>
    </row>
    <row r="122" spans="1:12" ht="30">
      <c r="A122" s="96">
        <v>16</v>
      </c>
      <c r="B122" s="96">
        <v>36</v>
      </c>
      <c r="C122" s="96" t="s">
        <v>136</v>
      </c>
      <c r="D122" s="18" t="s">
        <v>104</v>
      </c>
      <c r="E122" s="132">
        <v>3.2</v>
      </c>
      <c r="F122" s="70" t="s">
        <v>242</v>
      </c>
      <c r="G122" s="150" t="s">
        <v>160</v>
      </c>
      <c r="H122" s="64">
        <v>5821.52</v>
      </c>
      <c r="I122" s="63" t="s">
        <v>228</v>
      </c>
      <c r="J122" s="76" t="s">
        <v>164</v>
      </c>
      <c r="K122" s="80">
        <f t="shared" ref="K122:K137" si="4">E123-H122</f>
        <v>0</v>
      </c>
      <c r="L122" s="82">
        <f t="shared" ref="L122:L129" si="5">E123/H122*100-100</f>
        <v>0</v>
      </c>
    </row>
    <row r="123" spans="1:12" ht="42.75">
      <c r="A123" s="7">
        <v>17</v>
      </c>
      <c r="B123" s="7">
        <v>27</v>
      </c>
      <c r="C123" s="7" t="s">
        <v>150</v>
      </c>
      <c r="D123" s="17" t="s">
        <v>147</v>
      </c>
      <c r="E123" s="131">
        <v>5821.52</v>
      </c>
      <c r="F123" s="63" t="s">
        <v>228</v>
      </c>
      <c r="G123" s="150" t="s">
        <v>164</v>
      </c>
      <c r="H123" s="65">
        <v>136.55000000000001</v>
      </c>
      <c r="I123" s="63" t="s">
        <v>243</v>
      </c>
      <c r="J123" s="76" t="s">
        <v>164</v>
      </c>
      <c r="K123" s="80">
        <f t="shared" si="4"/>
        <v>0</v>
      </c>
      <c r="L123" s="82">
        <f t="shared" si="5"/>
        <v>0</v>
      </c>
    </row>
    <row r="124" spans="1:12" ht="57">
      <c r="A124" s="191">
        <v>18</v>
      </c>
      <c r="B124" s="191">
        <v>27</v>
      </c>
      <c r="C124" s="191" t="s">
        <v>151</v>
      </c>
      <c r="D124" s="190" t="s">
        <v>148</v>
      </c>
      <c r="E124" s="65">
        <v>136.55000000000001</v>
      </c>
      <c r="F124" s="63" t="s">
        <v>243</v>
      </c>
      <c r="G124" s="150" t="s">
        <v>164</v>
      </c>
      <c r="H124" s="65">
        <v>104.94</v>
      </c>
      <c r="I124" s="63" t="s">
        <v>244</v>
      </c>
      <c r="J124" s="76" t="s">
        <v>164</v>
      </c>
      <c r="K124" s="80">
        <f t="shared" si="4"/>
        <v>0</v>
      </c>
      <c r="L124" s="82">
        <f t="shared" si="5"/>
        <v>0</v>
      </c>
    </row>
    <row r="125" spans="1:12" ht="42.75">
      <c r="A125" s="191"/>
      <c r="B125" s="191"/>
      <c r="C125" s="191"/>
      <c r="D125" s="190"/>
      <c r="E125" s="65">
        <v>104.94</v>
      </c>
      <c r="F125" s="63" t="s">
        <v>244</v>
      </c>
      <c r="G125" s="150" t="s">
        <v>164</v>
      </c>
      <c r="H125" s="65">
        <v>174.17</v>
      </c>
      <c r="I125" s="63" t="s">
        <v>245</v>
      </c>
      <c r="J125" s="76" t="s">
        <v>164</v>
      </c>
      <c r="K125" s="80">
        <f t="shared" si="4"/>
        <v>1.4000000000000057</v>
      </c>
      <c r="L125" s="82">
        <f t="shared" si="5"/>
        <v>0.80381236722742244</v>
      </c>
    </row>
    <row r="126" spans="1:12" ht="57">
      <c r="A126" s="191">
        <v>19</v>
      </c>
      <c r="B126" s="191">
        <v>27</v>
      </c>
      <c r="C126" s="191" t="s">
        <v>152</v>
      </c>
      <c r="D126" s="190" t="s">
        <v>149</v>
      </c>
      <c r="E126" s="65">
        <v>175.57</v>
      </c>
      <c r="F126" s="63" t="s">
        <v>245</v>
      </c>
      <c r="G126" s="145" t="s">
        <v>252</v>
      </c>
      <c r="H126" s="65">
        <v>141.44</v>
      </c>
      <c r="I126" s="63" t="s">
        <v>244</v>
      </c>
      <c r="J126" s="76" t="s">
        <v>164</v>
      </c>
      <c r="K126" s="80">
        <f t="shared" si="4"/>
        <v>1.3900000000000148</v>
      </c>
      <c r="L126" s="82">
        <f t="shared" si="5"/>
        <v>0.98274886877828749</v>
      </c>
    </row>
    <row r="127" spans="1:12" ht="42.75">
      <c r="A127" s="191"/>
      <c r="B127" s="191"/>
      <c r="C127" s="191"/>
      <c r="D127" s="190"/>
      <c r="E127" s="65">
        <v>142.83000000000001</v>
      </c>
      <c r="F127" s="63" t="s">
        <v>244</v>
      </c>
      <c r="G127" s="145" t="s">
        <v>252</v>
      </c>
      <c r="H127" s="69">
        <v>90.98</v>
      </c>
      <c r="I127" s="70" t="s">
        <v>232</v>
      </c>
      <c r="J127" s="76" t="s">
        <v>164</v>
      </c>
      <c r="K127" s="80">
        <f t="shared" si="4"/>
        <v>4.9999999999997158E-2</v>
      </c>
      <c r="L127" s="82">
        <f t="shared" si="5"/>
        <v>5.4957133435905803E-2</v>
      </c>
    </row>
    <row r="128" spans="1:12" ht="45">
      <c r="A128" s="7">
        <v>20</v>
      </c>
      <c r="B128" s="7">
        <v>27</v>
      </c>
      <c r="C128" s="7" t="s">
        <v>163</v>
      </c>
      <c r="D128" s="17" t="s">
        <v>190</v>
      </c>
      <c r="E128" s="69">
        <v>91.03</v>
      </c>
      <c r="F128" s="70" t="s">
        <v>232</v>
      </c>
      <c r="G128" s="145" t="s">
        <v>252</v>
      </c>
      <c r="H128" s="69">
        <v>988.03</v>
      </c>
      <c r="I128" s="70" t="s">
        <v>229</v>
      </c>
      <c r="J128" s="35" t="s">
        <v>168</v>
      </c>
      <c r="K128" s="80">
        <f t="shared" si="4"/>
        <v>0.12000000000000455</v>
      </c>
      <c r="L128" s="82">
        <f t="shared" si="5"/>
        <v>1.2145380201005196E-2</v>
      </c>
    </row>
    <row r="129" spans="1:12" ht="24">
      <c r="A129" s="7">
        <v>21</v>
      </c>
      <c r="B129" s="7">
        <v>36</v>
      </c>
      <c r="C129" s="7" t="s">
        <v>133</v>
      </c>
      <c r="D129" s="18" t="s">
        <v>186</v>
      </c>
      <c r="E129" s="69">
        <v>988.15</v>
      </c>
      <c r="F129" s="70" t="s">
        <v>229</v>
      </c>
      <c r="G129" s="145" t="s">
        <v>252</v>
      </c>
      <c r="H129" s="69">
        <v>2681.64</v>
      </c>
      <c r="I129" s="70" t="s">
        <v>246</v>
      </c>
      <c r="J129" s="8" t="s">
        <v>183</v>
      </c>
      <c r="K129" s="80">
        <f t="shared" si="4"/>
        <v>0</v>
      </c>
      <c r="L129" s="82">
        <f t="shared" si="5"/>
        <v>0</v>
      </c>
    </row>
    <row r="130" spans="1:12" s="9" customFormat="1" ht="30">
      <c r="A130" s="85">
        <v>22</v>
      </c>
      <c r="B130" s="85">
        <v>27</v>
      </c>
      <c r="C130" s="85" t="s">
        <v>185</v>
      </c>
      <c r="D130" s="86" t="s">
        <v>184</v>
      </c>
      <c r="E130" s="65">
        <v>2681.64</v>
      </c>
      <c r="F130" s="63" t="s">
        <v>246</v>
      </c>
      <c r="G130" s="150" t="s">
        <v>183</v>
      </c>
      <c r="H130" s="28"/>
      <c r="I130" s="36"/>
      <c r="J130" s="35"/>
      <c r="K130" s="80">
        <f t="shared" si="4"/>
        <v>0</v>
      </c>
      <c r="L130" s="82"/>
    </row>
    <row r="131" spans="1:12" s="9" customFormat="1" ht="24">
      <c r="A131" s="188" t="s">
        <v>110</v>
      </c>
      <c r="B131" s="189"/>
      <c r="C131" s="189"/>
      <c r="D131" s="189"/>
      <c r="E131" s="189"/>
      <c r="F131" s="89"/>
      <c r="G131" s="39"/>
      <c r="H131" s="69">
        <v>102884.44</v>
      </c>
      <c r="I131" s="70" t="s">
        <v>194</v>
      </c>
      <c r="J131" s="35" t="s">
        <v>161</v>
      </c>
      <c r="K131" s="80">
        <f t="shared" si="4"/>
        <v>8922.14</v>
      </c>
      <c r="L131" s="82">
        <f t="shared" ref="L131:L137" si="6">E132/H131*100-100</f>
        <v>8.672001324981693</v>
      </c>
    </row>
    <row r="132" spans="1:12" s="9" customFormat="1" ht="45">
      <c r="A132" s="78">
        <v>1</v>
      </c>
      <c r="B132" s="78"/>
      <c r="C132" s="78"/>
      <c r="D132" s="87" t="s">
        <v>85</v>
      </c>
      <c r="E132" s="98">
        <v>111806.58</v>
      </c>
      <c r="F132" s="88" t="s">
        <v>194</v>
      </c>
      <c r="G132" s="135" t="s">
        <v>257</v>
      </c>
      <c r="H132" s="69">
        <v>52497.61</v>
      </c>
      <c r="I132" s="70" t="s">
        <v>194</v>
      </c>
      <c r="J132" s="35" t="s">
        <v>161</v>
      </c>
      <c r="K132" s="80">
        <f t="shared" si="4"/>
        <v>4552.510000000002</v>
      </c>
      <c r="L132" s="82">
        <f t="shared" si="6"/>
        <v>8.6718423943489995</v>
      </c>
    </row>
    <row r="133" spans="1:12" s="9" customFormat="1" ht="45">
      <c r="A133" s="7">
        <v>2</v>
      </c>
      <c r="B133" s="7"/>
      <c r="C133" s="7"/>
      <c r="D133" s="18" t="s">
        <v>86</v>
      </c>
      <c r="E133" s="97">
        <v>57050.12</v>
      </c>
      <c r="F133" s="70" t="s">
        <v>194</v>
      </c>
      <c r="G133" s="135" t="s">
        <v>257</v>
      </c>
      <c r="H133" s="69">
        <v>54220.99</v>
      </c>
      <c r="I133" s="70" t="s">
        <v>194</v>
      </c>
      <c r="J133" s="35" t="s">
        <v>161</v>
      </c>
      <c r="K133" s="80">
        <f t="shared" si="4"/>
        <v>4712.8800000000047</v>
      </c>
      <c r="L133" s="82">
        <f t="shared" si="6"/>
        <v>8.691984414154021</v>
      </c>
    </row>
    <row r="134" spans="1:12" s="9" customFormat="1" ht="45">
      <c r="A134" s="7">
        <v>3</v>
      </c>
      <c r="B134" s="7"/>
      <c r="C134" s="7"/>
      <c r="D134" s="18" t="s">
        <v>87</v>
      </c>
      <c r="E134" s="97">
        <v>58933.87</v>
      </c>
      <c r="F134" s="70" t="s">
        <v>194</v>
      </c>
      <c r="G134" s="135" t="s">
        <v>257</v>
      </c>
      <c r="H134" s="69">
        <v>220770.01</v>
      </c>
      <c r="I134" s="70" t="s">
        <v>194</v>
      </c>
      <c r="J134" s="35" t="s">
        <v>161</v>
      </c>
      <c r="K134" s="80">
        <f t="shared" si="4"/>
        <v>18625.329999999987</v>
      </c>
      <c r="L134" s="82">
        <f t="shared" si="6"/>
        <v>8.4365308494572986</v>
      </c>
    </row>
    <row r="135" spans="1:12" s="9" customFormat="1" ht="30">
      <c r="A135" s="7">
        <v>4</v>
      </c>
      <c r="B135" s="7"/>
      <c r="C135" s="7"/>
      <c r="D135" s="18" t="s">
        <v>88</v>
      </c>
      <c r="E135" s="97">
        <v>239395.34</v>
      </c>
      <c r="F135" s="70" t="s">
        <v>194</v>
      </c>
      <c r="G135" s="135" t="s">
        <v>257</v>
      </c>
      <c r="H135" s="69">
        <v>56855.98</v>
      </c>
      <c r="I135" s="70" t="s">
        <v>194</v>
      </c>
      <c r="J135" s="35" t="s">
        <v>161</v>
      </c>
      <c r="K135" s="80">
        <f t="shared" si="4"/>
        <v>4721.1599999999962</v>
      </c>
      <c r="L135" s="82">
        <f t="shared" si="6"/>
        <v>8.3037175684949887</v>
      </c>
    </row>
    <row r="136" spans="1:12" s="9" customFormat="1" ht="45">
      <c r="A136" s="7">
        <v>5</v>
      </c>
      <c r="B136" s="7"/>
      <c r="C136" s="7"/>
      <c r="D136" s="18" t="s">
        <v>89</v>
      </c>
      <c r="E136" s="97">
        <v>61577.14</v>
      </c>
      <c r="F136" s="70" t="s">
        <v>194</v>
      </c>
      <c r="G136" s="135" t="s">
        <v>257</v>
      </c>
      <c r="H136" s="69">
        <v>33826.370000000003</v>
      </c>
      <c r="I136" s="70" t="s">
        <v>194</v>
      </c>
      <c r="J136" s="35" t="s">
        <v>161</v>
      </c>
      <c r="K136" s="80">
        <f t="shared" si="4"/>
        <v>2618.5</v>
      </c>
      <c r="L136" s="82">
        <f t="shared" si="6"/>
        <v>7.7410020643657589</v>
      </c>
    </row>
    <row r="137" spans="1:12" s="9" customFormat="1" ht="30">
      <c r="A137" s="7">
        <v>6</v>
      </c>
      <c r="B137" s="7"/>
      <c r="C137" s="7"/>
      <c r="D137" s="18" t="s">
        <v>90</v>
      </c>
      <c r="E137" s="97">
        <v>36444.870000000003</v>
      </c>
      <c r="F137" s="70" t="s">
        <v>194</v>
      </c>
      <c r="G137" s="135" t="s">
        <v>257</v>
      </c>
      <c r="H137" s="69">
        <v>17358.759999999998</v>
      </c>
      <c r="I137" s="70" t="s">
        <v>194</v>
      </c>
      <c r="J137" s="35" t="s">
        <v>154</v>
      </c>
      <c r="K137" s="80">
        <f t="shared" si="4"/>
        <v>1324.9300000000003</v>
      </c>
      <c r="L137" s="82">
        <f t="shared" si="6"/>
        <v>7.6326304413449009</v>
      </c>
    </row>
    <row r="138" spans="1:12" ht="30">
      <c r="A138" s="7">
        <v>7</v>
      </c>
      <c r="B138" s="7"/>
      <c r="C138" s="7"/>
      <c r="D138" s="18" t="s">
        <v>91</v>
      </c>
      <c r="E138" s="97">
        <v>18683.689999999999</v>
      </c>
      <c r="F138" s="70" t="s">
        <v>194</v>
      </c>
      <c r="G138" s="135" t="s">
        <v>257</v>
      </c>
      <c r="H138" s="26"/>
      <c r="I138" s="26"/>
      <c r="J138" s="25"/>
    </row>
    <row r="139" spans="1:12">
      <c r="A139" s="24"/>
      <c r="B139" s="25"/>
      <c r="C139" s="25"/>
      <c r="D139" s="26"/>
      <c r="E139" s="26"/>
      <c r="F139" s="26"/>
      <c r="G139" s="138"/>
      <c r="H139" s="26"/>
      <c r="I139" s="26"/>
      <c r="J139" s="25"/>
    </row>
    <row r="140" spans="1:12">
      <c r="A140" s="24"/>
      <c r="B140" s="25"/>
      <c r="C140" s="25"/>
      <c r="D140" s="26"/>
      <c r="E140" s="26"/>
      <c r="F140" s="26"/>
      <c r="G140" s="138"/>
      <c r="H140" s="33"/>
      <c r="I140" s="33"/>
    </row>
    <row r="141" spans="1:12">
      <c r="A141" s="194"/>
      <c r="B141" s="194"/>
      <c r="C141" s="194"/>
      <c r="E141" s="33"/>
      <c r="F141" s="33"/>
    </row>
    <row r="142" spans="1:12">
      <c r="A142" s="32"/>
      <c r="B142" s="29"/>
      <c r="C142" s="29"/>
    </row>
    <row r="143" spans="1:12">
      <c r="A143" s="32"/>
      <c r="B143" s="29"/>
      <c r="C143" s="29"/>
      <c r="H143" s="33"/>
      <c r="I143" s="33"/>
    </row>
    <row r="144" spans="1:12">
      <c r="A144" s="194"/>
      <c r="B144" s="194"/>
      <c r="C144" s="194"/>
      <c r="E144" s="33"/>
      <c r="F144" s="33"/>
    </row>
    <row r="145" spans="1:1">
      <c r="A145" s="32"/>
    </row>
    <row r="146" spans="1:1">
      <c r="A146" s="32"/>
    </row>
  </sheetData>
  <autoFilter ref="A11:I143"/>
  <mergeCells count="70">
    <mergeCell ref="A141:C141"/>
    <mergeCell ref="A144:C144"/>
    <mergeCell ref="C124:C125"/>
    <mergeCell ref="D124:D125"/>
    <mergeCell ref="C17:C20"/>
    <mergeCell ref="B17:B20"/>
    <mergeCell ref="C117:C118"/>
    <mergeCell ref="C53:C61"/>
    <mergeCell ref="C48:C51"/>
    <mergeCell ref="B47:B61"/>
    <mergeCell ref="A47:A61"/>
    <mergeCell ref="D126:D127"/>
    <mergeCell ref="A124:A125"/>
    <mergeCell ref="B124:B125"/>
    <mergeCell ref="A115:A116"/>
    <mergeCell ref="C88:C97"/>
    <mergeCell ref="C110:C111"/>
    <mergeCell ref="B110:B111"/>
    <mergeCell ref="A110:A111"/>
    <mergeCell ref="B112:B114"/>
    <mergeCell ref="A42:A44"/>
    <mergeCell ref="C42:C44"/>
    <mergeCell ref="C98:C102"/>
    <mergeCell ref="C103:C105"/>
    <mergeCell ref="C106:C109"/>
    <mergeCell ref="A87:A109"/>
    <mergeCell ref="B87:B109"/>
    <mergeCell ref="A78:D78"/>
    <mergeCell ref="A39:A41"/>
    <mergeCell ref="A25:A26"/>
    <mergeCell ref="A131:E131"/>
    <mergeCell ref="D115:D116"/>
    <mergeCell ref="D117:D118"/>
    <mergeCell ref="D110:D111"/>
    <mergeCell ref="C115:C116"/>
    <mergeCell ref="B115:B116"/>
    <mergeCell ref="B117:B118"/>
    <mergeCell ref="C112:C114"/>
    <mergeCell ref="A112:A114"/>
    <mergeCell ref="A117:A118"/>
    <mergeCell ref="A126:A127"/>
    <mergeCell ref="B126:B127"/>
    <mergeCell ref="C126:C127"/>
    <mergeCell ref="B42:B44"/>
    <mergeCell ref="D25:D26"/>
    <mergeCell ref="C25:C26"/>
    <mergeCell ref="B25:B26"/>
    <mergeCell ref="B39:B41"/>
    <mergeCell ref="C39:C41"/>
    <mergeCell ref="A17:A20"/>
    <mergeCell ref="A11:A13"/>
    <mergeCell ref="D11:D13"/>
    <mergeCell ref="B11:B13"/>
    <mergeCell ref="C11:C13"/>
    <mergeCell ref="L11:L13"/>
    <mergeCell ref="E11:F13"/>
    <mergeCell ref="K11:K13"/>
    <mergeCell ref="H2:J2"/>
    <mergeCell ref="H4:J4"/>
    <mergeCell ref="H5:J5"/>
    <mergeCell ref="H11:I13"/>
    <mergeCell ref="J11:J13"/>
    <mergeCell ref="E2:G2"/>
    <mergeCell ref="E4:G4"/>
    <mergeCell ref="E5:G5"/>
    <mergeCell ref="A7:G7"/>
    <mergeCell ref="A8:G8"/>
    <mergeCell ref="A9:G9"/>
    <mergeCell ref="A10:G10"/>
    <mergeCell ref="G11:G13"/>
  </mergeCells>
  <phoneticPr fontId="3" type="noConversion"/>
  <pageMargins left="0.51181102362204722" right="0.19685039370078741" top="0.78740157480314965" bottom="0.27559055118110237" header="0.15748031496062992" footer="0.31496062992125984"/>
  <pageSetup paperSize="9" scale="66" orientation="portrait" r:id="rId1"/>
  <rowBreaks count="3" manualBreakCount="3">
    <brk id="44" max="8" man="1"/>
    <brk id="77" max="8" man="1"/>
    <brk id="111" max="8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38"/>
  <sheetViews>
    <sheetView view="pageBreakPreview" topLeftCell="A68" zoomScale="110" zoomScaleSheetLayoutView="110" workbookViewId="0">
      <selection activeCell="C96" sqref="C96"/>
    </sheetView>
  </sheetViews>
  <sheetFormatPr defaultRowHeight="18.75"/>
  <cols>
    <col min="1" max="1" width="3.33203125" style="4" customWidth="1"/>
    <col min="2" max="2" width="52.109375" style="2" customWidth="1"/>
    <col min="3" max="3" width="12.33203125" customWidth="1"/>
    <col min="4" max="4" width="31.5546875" customWidth="1"/>
  </cols>
  <sheetData>
    <row r="1" spans="1:4">
      <c r="B1" s="6"/>
    </row>
    <row r="2" spans="1:4">
      <c r="A2" s="168" t="s">
        <v>94</v>
      </c>
      <c r="B2" s="168"/>
      <c r="C2" s="168"/>
      <c r="D2" s="168"/>
    </row>
    <row r="3" spans="1:4">
      <c r="A3" s="168" t="s">
        <v>95</v>
      </c>
      <c r="B3" s="168"/>
      <c r="C3" s="168"/>
      <c r="D3" s="168"/>
    </row>
    <row r="4" spans="1:4" ht="18.75" customHeight="1">
      <c r="A4" s="169" t="s">
        <v>96</v>
      </c>
      <c r="B4" s="169"/>
      <c r="C4" s="169"/>
      <c r="D4" s="169"/>
    </row>
    <row r="5" spans="1:4">
      <c r="A5" s="170"/>
      <c r="B5" s="170"/>
      <c r="C5" s="170"/>
      <c r="D5" s="170"/>
    </row>
    <row r="6" spans="1:4" ht="14.25" customHeight="1">
      <c r="A6" s="165" t="s">
        <v>0</v>
      </c>
      <c r="B6" s="177" t="s">
        <v>3</v>
      </c>
      <c r="C6" s="154" t="s">
        <v>169</v>
      </c>
      <c r="D6" s="155"/>
    </row>
    <row r="7" spans="1:4" ht="14.25" customHeight="1">
      <c r="A7" s="175"/>
      <c r="B7" s="178"/>
      <c r="C7" s="156"/>
      <c r="D7" s="157"/>
    </row>
    <row r="8" spans="1:4" ht="14.25" customHeight="1">
      <c r="A8" s="176"/>
      <c r="B8" s="179"/>
      <c r="C8" s="158"/>
      <c r="D8" s="159"/>
    </row>
    <row r="9" spans="1:4" s="3" customFormat="1" ht="45">
      <c r="A9" s="99">
        <v>1</v>
      </c>
      <c r="B9" s="100" t="s">
        <v>5</v>
      </c>
      <c r="C9" s="37">
        <v>309.5</v>
      </c>
      <c r="D9" s="38" t="s">
        <v>191</v>
      </c>
    </row>
    <row r="10" spans="1:4" s="3" customFormat="1" ht="45">
      <c r="A10" s="99">
        <v>2</v>
      </c>
      <c r="B10" s="100" t="s">
        <v>7</v>
      </c>
      <c r="C10" s="37">
        <v>514.20000000000005</v>
      </c>
      <c r="D10" s="38" t="s">
        <v>192</v>
      </c>
    </row>
    <row r="11" spans="1:4" s="3" customFormat="1" ht="45">
      <c r="A11" s="99">
        <v>3</v>
      </c>
      <c r="B11" s="100" t="s">
        <v>9</v>
      </c>
      <c r="C11" s="37">
        <v>410.05</v>
      </c>
      <c r="D11" s="38" t="s">
        <v>193</v>
      </c>
    </row>
    <row r="12" spans="1:4" s="3" customFormat="1" ht="30">
      <c r="A12" s="191">
        <v>4</v>
      </c>
      <c r="B12" s="11" t="s">
        <v>10</v>
      </c>
      <c r="C12" s="40"/>
      <c r="D12" s="41"/>
    </row>
    <row r="13" spans="1:4" s="3" customFormat="1">
      <c r="A13" s="191"/>
      <c r="B13" s="11" t="s">
        <v>107</v>
      </c>
      <c r="C13" s="37">
        <v>531.83000000000004</v>
      </c>
      <c r="D13" s="38" t="s">
        <v>194</v>
      </c>
    </row>
    <row r="14" spans="1:4" s="3" customFormat="1">
      <c r="A14" s="199"/>
      <c r="B14" s="11" t="s">
        <v>108</v>
      </c>
      <c r="C14" s="37">
        <v>878.88</v>
      </c>
      <c r="D14" s="38" t="s">
        <v>195</v>
      </c>
    </row>
    <row r="15" spans="1:4" s="3" customFormat="1">
      <c r="A15" s="199"/>
      <c r="B15" s="100" t="s">
        <v>106</v>
      </c>
      <c r="C15" s="37">
        <v>416.12</v>
      </c>
      <c r="D15" s="38" t="s">
        <v>196</v>
      </c>
    </row>
    <row r="16" spans="1:4" s="3" customFormat="1" ht="30">
      <c r="A16" s="99">
        <v>5</v>
      </c>
      <c r="B16" s="100" t="s">
        <v>12</v>
      </c>
      <c r="C16" s="37">
        <v>923.54</v>
      </c>
      <c r="D16" s="38" t="s">
        <v>197</v>
      </c>
    </row>
    <row r="17" spans="1:4" s="3" customFormat="1" ht="30">
      <c r="A17" s="99">
        <v>6</v>
      </c>
      <c r="B17" s="100" t="s">
        <v>13</v>
      </c>
      <c r="C17" s="37">
        <v>575.07000000000005</v>
      </c>
      <c r="D17" s="38" t="s">
        <v>198</v>
      </c>
    </row>
    <row r="18" spans="1:4" s="3" customFormat="1">
      <c r="A18" s="99">
        <v>7</v>
      </c>
      <c r="B18" s="100" t="s">
        <v>14</v>
      </c>
      <c r="C18" s="37">
        <v>575.07000000000005</v>
      </c>
      <c r="D18" s="38" t="s">
        <v>198</v>
      </c>
    </row>
    <row r="19" spans="1:4" s="3" customFormat="1" ht="30">
      <c r="A19" s="99">
        <v>8</v>
      </c>
      <c r="B19" s="100" t="s">
        <v>15</v>
      </c>
      <c r="C19" s="37">
        <v>575.07000000000005</v>
      </c>
      <c r="D19" s="38" t="s">
        <v>198</v>
      </c>
    </row>
    <row r="20" spans="1:4" s="3" customFormat="1">
      <c r="A20" s="191">
        <v>9</v>
      </c>
      <c r="B20" s="200" t="s">
        <v>16</v>
      </c>
      <c r="C20" s="37">
        <v>1611.67</v>
      </c>
      <c r="D20" s="38" t="s">
        <v>199</v>
      </c>
    </row>
    <row r="21" spans="1:4" s="3" customFormat="1">
      <c r="A21" s="199"/>
      <c r="B21" s="199"/>
      <c r="C21" s="37">
        <v>805.84</v>
      </c>
      <c r="D21" s="38" t="s">
        <v>200</v>
      </c>
    </row>
    <row r="22" spans="1:4" s="3" customFormat="1" ht="45">
      <c r="A22" s="99">
        <v>10</v>
      </c>
      <c r="B22" s="100" t="s">
        <v>18</v>
      </c>
      <c r="C22" s="42">
        <v>2765.19</v>
      </c>
      <c r="D22" s="38" t="s">
        <v>201</v>
      </c>
    </row>
    <row r="23" spans="1:4" s="3" customFormat="1" ht="75">
      <c r="A23" s="99">
        <v>11</v>
      </c>
      <c r="B23" s="100" t="s">
        <v>143</v>
      </c>
      <c r="C23" s="37">
        <v>888.06</v>
      </c>
      <c r="D23" s="38" t="s">
        <v>202</v>
      </c>
    </row>
    <row r="24" spans="1:4" s="3" customFormat="1" ht="30">
      <c r="A24" s="99">
        <v>12</v>
      </c>
      <c r="B24" s="100" t="s">
        <v>21</v>
      </c>
      <c r="C24" s="37">
        <v>272.91000000000003</v>
      </c>
      <c r="D24" s="38" t="s">
        <v>203</v>
      </c>
    </row>
    <row r="25" spans="1:4" s="3" customFormat="1" ht="30">
      <c r="A25" s="99">
        <v>13</v>
      </c>
      <c r="B25" s="100" t="s">
        <v>23</v>
      </c>
      <c r="C25" s="37">
        <v>368.15</v>
      </c>
      <c r="D25" s="38" t="s">
        <v>192</v>
      </c>
    </row>
    <row r="26" spans="1:4" s="3" customFormat="1" ht="30">
      <c r="A26" s="99">
        <v>14</v>
      </c>
      <c r="B26" s="100" t="s">
        <v>25</v>
      </c>
      <c r="C26" s="37">
        <v>470.11</v>
      </c>
      <c r="D26" s="38" t="s">
        <v>202</v>
      </c>
    </row>
    <row r="27" spans="1:4" s="3" customFormat="1" ht="30">
      <c r="A27" s="99">
        <v>15</v>
      </c>
      <c r="B27" s="100" t="s">
        <v>26</v>
      </c>
      <c r="C27" s="37">
        <v>408.55</v>
      </c>
      <c r="D27" s="38" t="s">
        <v>204</v>
      </c>
    </row>
    <row r="28" spans="1:4" s="3" customFormat="1" ht="30">
      <c r="A28" s="99">
        <v>16</v>
      </c>
      <c r="B28" s="100" t="s">
        <v>28</v>
      </c>
      <c r="C28" s="37">
        <v>363.45</v>
      </c>
      <c r="D28" s="38" t="s">
        <v>192</v>
      </c>
    </row>
    <row r="29" spans="1:4" s="3" customFormat="1" ht="45">
      <c r="A29" s="191">
        <v>17</v>
      </c>
      <c r="B29" s="100" t="s">
        <v>100</v>
      </c>
      <c r="C29" s="40"/>
      <c r="D29" s="41"/>
    </row>
    <row r="30" spans="1:4" s="3" customFormat="1">
      <c r="A30" s="191"/>
      <c r="B30" s="100" t="s">
        <v>113</v>
      </c>
      <c r="C30" s="37">
        <v>513.78</v>
      </c>
      <c r="D30" s="38" t="s">
        <v>205</v>
      </c>
    </row>
    <row r="31" spans="1:4" s="3" customFormat="1">
      <c r="A31" s="191"/>
      <c r="B31" s="100" t="s">
        <v>114</v>
      </c>
      <c r="C31" s="37">
        <v>411.02</v>
      </c>
      <c r="D31" s="38" t="s">
        <v>206</v>
      </c>
    </row>
    <row r="32" spans="1:4" s="3" customFormat="1">
      <c r="A32" s="99">
        <v>18</v>
      </c>
      <c r="B32" s="100" t="s">
        <v>30</v>
      </c>
      <c r="C32" s="42">
        <v>3468.39</v>
      </c>
      <c r="D32" s="38" t="s">
        <v>207</v>
      </c>
    </row>
    <row r="33" spans="1:4" s="3" customFormat="1" ht="30">
      <c r="A33" s="99">
        <v>19</v>
      </c>
      <c r="B33" s="11" t="s">
        <v>31</v>
      </c>
      <c r="C33" s="37">
        <v>549.05999999999995</v>
      </c>
      <c r="D33" s="43" t="s">
        <v>208</v>
      </c>
    </row>
    <row r="34" spans="1:4" s="3" customFormat="1">
      <c r="A34" s="195">
        <v>20</v>
      </c>
      <c r="B34" s="12" t="s">
        <v>32</v>
      </c>
      <c r="C34" s="44"/>
      <c r="D34" s="45"/>
    </row>
    <row r="35" spans="1:4">
      <c r="A35" s="195"/>
      <c r="B35" s="11" t="s">
        <v>33</v>
      </c>
      <c r="C35" s="46">
        <v>3287</v>
      </c>
      <c r="D35" s="43" t="s">
        <v>209</v>
      </c>
    </row>
    <row r="36" spans="1:4">
      <c r="A36" s="201"/>
      <c r="B36" s="11" t="s">
        <v>101</v>
      </c>
      <c r="C36" s="46">
        <v>5678</v>
      </c>
      <c r="D36" s="43" t="s">
        <v>209</v>
      </c>
    </row>
    <row r="37" spans="1:4" ht="30">
      <c r="A37" s="191">
        <v>21</v>
      </c>
      <c r="B37" s="13" t="s">
        <v>144</v>
      </c>
      <c r="C37" s="46">
        <v>408.55</v>
      </c>
      <c r="D37" s="43" t="s">
        <v>210</v>
      </c>
    </row>
    <row r="38" spans="1:4" ht="30">
      <c r="A38" s="196"/>
      <c r="B38" s="13" t="s">
        <v>145</v>
      </c>
      <c r="C38" s="46">
        <v>490.78</v>
      </c>
      <c r="D38" s="43" t="s">
        <v>211</v>
      </c>
    </row>
    <row r="39" spans="1:4">
      <c r="A39" s="196"/>
      <c r="B39" s="13" t="s">
        <v>146</v>
      </c>
      <c r="C39" s="46">
        <v>613.39</v>
      </c>
      <c r="D39" s="43" t="s">
        <v>210</v>
      </c>
    </row>
    <row r="40" spans="1:4" ht="30">
      <c r="A40" s="99">
        <v>22</v>
      </c>
      <c r="B40" s="11" t="s">
        <v>34</v>
      </c>
      <c r="C40" s="46">
        <v>476.58</v>
      </c>
      <c r="D40" s="43" t="s">
        <v>254</v>
      </c>
    </row>
    <row r="41" spans="1:4" ht="30">
      <c r="A41" s="99">
        <v>23</v>
      </c>
      <c r="B41" s="11" t="s">
        <v>36</v>
      </c>
      <c r="C41" s="47">
        <v>1488.04</v>
      </c>
      <c r="D41" s="43" t="s">
        <v>213</v>
      </c>
    </row>
    <row r="42" spans="1:4" ht="30">
      <c r="A42" s="191">
        <v>24</v>
      </c>
      <c r="B42" s="100" t="s">
        <v>37</v>
      </c>
      <c r="C42" s="48"/>
      <c r="D42" s="49"/>
    </row>
    <row r="43" spans="1:4">
      <c r="A43" s="191"/>
      <c r="B43" s="11" t="s">
        <v>38</v>
      </c>
      <c r="C43" s="47">
        <v>6.57</v>
      </c>
      <c r="D43" s="43" t="s">
        <v>214</v>
      </c>
    </row>
    <row r="44" spans="1:4">
      <c r="A44" s="191"/>
      <c r="B44" s="11" t="s">
        <v>39</v>
      </c>
      <c r="C44" s="47">
        <v>8.9700000000000006</v>
      </c>
      <c r="D44" s="43" t="s">
        <v>214</v>
      </c>
    </row>
    <row r="45" spans="1:4">
      <c r="A45" s="191"/>
      <c r="B45" s="11" t="s">
        <v>40</v>
      </c>
      <c r="C45" s="46">
        <v>27.49</v>
      </c>
      <c r="D45" s="43" t="s">
        <v>214</v>
      </c>
    </row>
    <row r="46" spans="1:4">
      <c r="A46" s="191"/>
      <c r="B46" s="11" t="s">
        <v>41</v>
      </c>
      <c r="C46" s="46">
        <v>37.659999999999997</v>
      </c>
      <c r="D46" s="43" t="s">
        <v>214</v>
      </c>
    </row>
    <row r="47" spans="1:4">
      <c r="A47" s="191"/>
      <c r="B47" s="11" t="s">
        <v>42</v>
      </c>
      <c r="C47" s="46">
        <v>239.08</v>
      </c>
      <c r="D47" s="43" t="s">
        <v>215</v>
      </c>
    </row>
    <row r="48" spans="1:4">
      <c r="A48" s="191"/>
      <c r="B48" s="11" t="s">
        <v>43</v>
      </c>
      <c r="C48" s="46"/>
      <c r="D48" s="43"/>
    </row>
    <row r="49" spans="1:4" ht="30">
      <c r="A49" s="191"/>
      <c r="B49" s="11" t="s">
        <v>44</v>
      </c>
      <c r="C49" s="46"/>
      <c r="D49" s="43"/>
    </row>
    <row r="50" spans="1:4">
      <c r="A50" s="191"/>
      <c r="B50" s="11" t="s">
        <v>45</v>
      </c>
      <c r="C50" s="46">
        <v>131.49</v>
      </c>
      <c r="D50" s="43" t="s">
        <v>216</v>
      </c>
    </row>
    <row r="51" spans="1:4">
      <c r="A51" s="191"/>
      <c r="B51" s="11" t="s">
        <v>46</v>
      </c>
      <c r="C51" s="149">
        <v>442.3</v>
      </c>
      <c r="D51" s="43" t="s">
        <v>216</v>
      </c>
    </row>
    <row r="52" spans="1:4">
      <c r="A52" s="191"/>
      <c r="B52" s="11" t="s">
        <v>47</v>
      </c>
      <c r="C52" s="46">
        <v>711.26</v>
      </c>
      <c r="D52" s="43" t="s">
        <v>216</v>
      </c>
    </row>
    <row r="53" spans="1:4" ht="30">
      <c r="A53" s="191"/>
      <c r="B53" s="11" t="s">
        <v>48</v>
      </c>
      <c r="C53" s="46"/>
      <c r="D53" s="43"/>
    </row>
    <row r="54" spans="1:4">
      <c r="A54" s="191"/>
      <c r="B54" s="11" t="s">
        <v>45</v>
      </c>
      <c r="C54" s="46">
        <v>23.91</v>
      </c>
      <c r="D54" s="43" t="s">
        <v>216</v>
      </c>
    </row>
    <row r="55" spans="1:4">
      <c r="A55" s="191"/>
      <c r="B55" s="11" t="s">
        <v>46</v>
      </c>
      <c r="C55" s="46">
        <v>125.52</v>
      </c>
      <c r="D55" s="43" t="s">
        <v>216</v>
      </c>
    </row>
    <row r="56" spans="1:4">
      <c r="A56" s="191"/>
      <c r="B56" s="11" t="s">
        <v>47</v>
      </c>
      <c r="C56" s="46">
        <v>191.26</v>
      </c>
      <c r="D56" s="43" t="s">
        <v>216</v>
      </c>
    </row>
    <row r="57" spans="1:4" ht="30">
      <c r="A57" s="99">
        <v>25</v>
      </c>
      <c r="B57" s="16" t="s">
        <v>49</v>
      </c>
      <c r="C57" s="46">
        <v>134.96</v>
      </c>
      <c r="D57" s="43" t="s">
        <v>217</v>
      </c>
    </row>
    <row r="58" spans="1:4" ht="60">
      <c r="A58" s="191">
        <v>26</v>
      </c>
      <c r="B58" s="11" t="s">
        <v>178</v>
      </c>
      <c r="C58" s="50"/>
      <c r="D58" s="51"/>
    </row>
    <row r="59" spans="1:4">
      <c r="A59" s="196"/>
      <c r="B59" s="11" t="s">
        <v>51</v>
      </c>
      <c r="C59" s="46">
        <v>1038.9100000000001</v>
      </c>
      <c r="D59" s="43" t="s">
        <v>275</v>
      </c>
    </row>
    <row r="60" spans="1:4">
      <c r="A60" s="196"/>
      <c r="B60" s="11" t="s">
        <v>52</v>
      </c>
      <c r="C60" s="47">
        <v>1377.78</v>
      </c>
      <c r="D60" s="43" t="s">
        <v>275</v>
      </c>
    </row>
    <row r="61" spans="1:4">
      <c r="A61" s="196"/>
      <c r="B61" s="11" t="s">
        <v>53</v>
      </c>
      <c r="C61" s="47">
        <v>1634.02</v>
      </c>
      <c r="D61" s="43" t="s">
        <v>275</v>
      </c>
    </row>
    <row r="62" spans="1:4">
      <c r="A62" s="196"/>
      <c r="B62" s="11" t="s">
        <v>54</v>
      </c>
      <c r="C62" s="47">
        <v>1989.36</v>
      </c>
      <c r="D62" s="43" t="s">
        <v>275</v>
      </c>
    </row>
    <row r="63" spans="1:4" ht="45">
      <c r="A63" s="191">
        <v>27</v>
      </c>
      <c r="B63" s="11" t="s">
        <v>109</v>
      </c>
      <c r="C63" s="52"/>
      <c r="D63" s="53"/>
    </row>
    <row r="64" spans="1:4">
      <c r="A64" s="196"/>
      <c r="B64" s="15" t="s">
        <v>102</v>
      </c>
      <c r="C64" s="47">
        <v>2101.42</v>
      </c>
      <c r="D64" s="43" t="s">
        <v>194</v>
      </c>
    </row>
    <row r="65" spans="1:5">
      <c r="A65" s="196"/>
      <c r="B65" s="31" t="s">
        <v>103</v>
      </c>
      <c r="C65" s="47">
        <v>2828.74</v>
      </c>
      <c r="D65" s="43" t="s">
        <v>194</v>
      </c>
    </row>
    <row r="66" spans="1:5" ht="30">
      <c r="A66" s="99">
        <v>28</v>
      </c>
      <c r="B66" s="11" t="s">
        <v>57</v>
      </c>
      <c r="C66" s="46">
        <v>67.239999999999995</v>
      </c>
      <c r="D66" s="43" t="s">
        <v>220</v>
      </c>
    </row>
    <row r="67" spans="1:5" ht="30">
      <c r="A67" s="99">
        <v>29</v>
      </c>
      <c r="B67" s="11" t="s">
        <v>59</v>
      </c>
      <c r="C67" s="46">
        <v>729.99</v>
      </c>
      <c r="D67" s="43" t="s">
        <v>221</v>
      </c>
    </row>
    <row r="68" spans="1:5" ht="30">
      <c r="A68" s="99">
        <v>30</v>
      </c>
      <c r="B68" s="11" t="s">
        <v>97</v>
      </c>
      <c r="C68" s="54" t="s">
        <v>276</v>
      </c>
      <c r="D68" s="55" t="s">
        <v>223</v>
      </c>
    </row>
    <row r="69" spans="1:5" ht="30">
      <c r="A69" s="99">
        <v>31</v>
      </c>
      <c r="B69" s="11" t="s">
        <v>99</v>
      </c>
      <c r="C69" s="54" t="s">
        <v>274</v>
      </c>
      <c r="D69" s="56" t="s">
        <v>225</v>
      </c>
    </row>
    <row r="70" spans="1:5" ht="60">
      <c r="A70" s="99">
        <v>32</v>
      </c>
      <c r="B70" s="11" t="s">
        <v>181</v>
      </c>
      <c r="C70" s="57" t="s">
        <v>278</v>
      </c>
      <c r="D70" s="58" t="s">
        <v>227</v>
      </c>
    </row>
    <row r="71" spans="1:5" ht="60">
      <c r="A71" s="99">
        <v>33</v>
      </c>
      <c r="B71" s="52" t="s">
        <v>188</v>
      </c>
      <c r="C71" s="57" t="s">
        <v>277</v>
      </c>
      <c r="D71" s="58" t="s">
        <v>248</v>
      </c>
    </row>
    <row r="72" spans="1:5" ht="30">
      <c r="A72" s="141">
        <v>34</v>
      </c>
      <c r="B72" s="142" t="s">
        <v>189</v>
      </c>
      <c r="C72" s="143" t="s">
        <v>250</v>
      </c>
      <c r="D72" s="144" t="s">
        <v>249</v>
      </c>
      <c r="E72" t="s">
        <v>287</v>
      </c>
    </row>
    <row r="73" spans="1:5" ht="30">
      <c r="A73" s="106">
        <v>35</v>
      </c>
      <c r="B73" s="52" t="s">
        <v>261</v>
      </c>
      <c r="C73" s="54" t="s">
        <v>262</v>
      </c>
      <c r="D73" s="56" t="s">
        <v>192</v>
      </c>
    </row>
    <row r="74" spans="1:5">
      <c r="A74" s="192" t="s">
        <v>60</v>
      </c>
      <c r="B74" s="197"/>
      <c r="C74" s="198"/>
      <c r="D74" s="112"/>
    </row>
    <row r="75" spans="1:5">
      <c r="A75" s="103">
        <v>1</v>
      </c>
      <c r="B75" s="90" t="s">
        <v>61</v>
      </c>
      <c r="C75" s="91">
        <v>5742.04</v>
      </c>
      <c r="D75" s="92" t="s">
        <v>228</v>
      </c>
    </row>
    <row r="76" spans="1:5" ht="30">
      <c r="A76" s="19" t="s">
        <v>118</v>
      </c>
      <c r="B76" s="102" t="s">
        <v>120</v>
      </c>
      <c r="C76" s="60">
        <v>1839.32</v>
      </c>
      <c r="D76" s="63" t="s">
        <v>229</v>
      </c>
    </row>
    <row r="77" spans="1:5" ht="30">
      <c r="A77" s="19" t="s">
        <v>119</v>
      </c>
      <c r="B77" s="102" t="s">
        <v>122</v>
      </c>
      <c r="C77" s="64">
        <v>1839.32</v>
      </c>
      <c r="D77" s="63" t="s">
        <v>229</v>
      </c>
    </row>
    <row r="78" spans="1:5">
      <c r="A78" s="99">
        <v>3</v>
      </c>
      <c r="B78" s="102" t="s">
        <v>62</v>
      </c>
      <c r="C78" s="65">
        <v>43.24</v>
      </c>
      <c r="D78" s="63" t="s">
        <v>230</v>
      </c>
    </row>
    <row r="79" spans="1:5" ht="45">
      <c r="A79" s="99">
        <v>4</v>
      </c>
      <c r="B79" s="18" t="s">
        <v>63</v>
      </c>
      <c r="C79" s="64">
        <v>2954.03</v>
      </c>
      <c r="D79" s="63" t="s">
        <v>231</v>
      </c>
    </row>
    <row r="80" spans="1:5">
      <c r="A80" s="99">
        <v>5</v>
      </c>
      <c r="B80" s="102" t="s">
        <v>64</v>
      </c>
      <c r="C80" s="65">
        <v>56.88</v>
      </c>
      <c r="D80" s="63" t="s">
        <v>232</v>
      </c>
    </row>
    <row r="81" spans="1:4" ht="30">
      <c r="A81" s="99">
        <v>6</v>
      </c>
      <c r="B81" s="18" t="s">
        <v>65</v>
      </c>
      <c r="C81" s="65">
        <v>96.85</v>
      </c>
      <c r="D81" s="63" t="s">
        <v>232</v>
      </c>
    </row>
    <row r="82" spans="1:4" ht="30">
      <c r="A82" s="99">
        <v>7</v>
      </c>
      <c r="B82" s="93" t="s">
        <v>66</v>
      </c>
      <c r="C82" s="65">
        <v>53.69</v>
      </c>
      <c r="D82" s="63" t="s">
        <v>232</v>
      </c>
    </row>
    <row r="83" spans="1:4">
      <c r="A83" s="191"/>
      <c r="B83" s="94" t="s">
        <v>171</v>
      </c>
      <c r="C83" s="48"/>
      <c r="D83" s="49"/>
    </row>
    <row r="84" spans="1:4" ht="30">
      <c r="A84" s="191"/>
      <c r="B84" s="18" t="s">
        <v>68</v>
      </c>
      <c r="C84" s="48"/>
      <c r="D84" s="49"/>
    </row>
    <row r="85" spans="1:4">
      <c r="A85" s="191"/>
      <c r="B85" s="22" t="s">
        <v>69</v>
      </c>
      <c r="C85" s="65">
        <v>293</v>
      </c>
      <c r="D85" s="63" t="s">
        <v>233</v>
      </c>
    </row>
    <row r="86" spans="1:4">
      <c r="A86" s="191"/>
      <c r="B86" s="22" t="s">
        <v>70</v>
      </c>
      <c r="C86" s="65">
        <v>251</v>
      </c>
      <c r="D86" s="63" t="s">
        <v>233</v>
      </c>
    </row>
    <row r="87" spans="1:4">
      <c r="A87" s="191"/>
      <c r="B87" s="23" t="s">
        <v>172</v>
      </c>
      <c r="C87" s="65">
        <v>209</v>
      </c>
      <c r="D87" s="63" t="s">
        <v>233</v>
      </c>
    </row>
    <row r="88" spans="1:4" ht="30">
      <c r="A88" s="191"/>
      <c r="B88" s="22" t="s">
        <v>71</v>
      </c>
      <c r="C88" s="48"/>
      <c r="D88" s="49"/>
    </row>
    <row r="89" spans="1:4">
      <c r="A89" s="191"/>
      <c r="B89" s="18" t="s">
        <v>72</v>
      </c>
      <c r="C89" s="48"/>
      <c r="D89" s="49"/>
    </row>
    <row r="90" spans="1:4">
      <c r="A90" s="191"/>
      <c r="B90" s="22" t="s">
        <v>173</v>
      </c>
      <c r="C90" s="65">
        <v>395</v>
      </c>
      <c r="D90" s="63" t="s">
        <v>233</v>
      </c>
    </row>
    <row r="91" spans="1:4">
      <c r="A91" s="191"/>
      <c r="B91" s="22" t="s">
        <v>174</v>
      </c>
      <c r="C91" s="65">
        <v>339</v>
      </c>
      <c r="D91" s="63" t="s">
        <v>233</v>
      </c>
    </row>
    <row r="92" spans="1:4">
      <c r="A92" s="191"/>
      <c r="B92" s="23" t="s">
        <v>172</v>
      </c>
      <c r="C92" s="65">
        <v>282</v>
      </c>
      <c r="D92" s="63" t="s">
        <v>233</v>
      </c>
    </row>
    <row r="93" spans="1:4" ht="28.5">
      <c r="A93" s="191"/>
      <c r="B93" s="20" t="s">
        <v>175</v>
      </c>
      <c r="C93" s="48"/>
      <c r="D93" s="49"/>
    </row>
    <row r="94" spans="1:4">
      <c r="A94" s="191"/>
      <c r="B94" s="18" t="s">
        <v>73</v>
      </c>
      <c r="C94" s="65">
        <v>209</v>
      </c>
      <c r="D94" s="63" t="s">
        <v>233</v>
      </c>
    </row>
    <row r="95" spans="1:4" ht="30">
      <c r="A95" s="191"/>
      <c r="B95" s="18" t="s">
        <v>74</v>
      </c>
      <c r="C95" s="65">
        <v>335</v>
      </c>
      <c r="D95" s="63" t="s">
        <v>233</v>
      </c>
    </row>
    <row r="96" spans="1:4">
      <c r="A96" s="191"/>
      <c r="B96" s="18" t="s">
        <v>75</v>
      </c>
      <c r="C96" s="65">
        <v>282</v>
      </c>
      <c r="D96" s="63" t="s">
        <v>234</v>
      </c>
    </row>
    <row r="97" spans="1:4" ht="30">
      <c r="A97" s="191"/>
      <c r="B97" s="18" t="s">
        <v>76</v>
      </c>
      <c r="C97" s="65">
        <v>452</v>
      </c>
      <c r="D97" s="63" t="s">
        <v>233</v>
      </c>
    </row>
    <row r="98" spans="1:4">
      <c r="A98" s="191"/>
      <c r="B98" s="23" t="s">
        <v>176</v>
      </c>
      <c r="C98" s="48"/>
      <c r="D98" s="49"/>
    </row>
    <row r="99" spans="1:4">
      <c r="A99" s="191"/>
      <c r="B99" s="22" t="s">
        <v>77</v>
      </c>
      <c r="C99" s="65">
        <v>167</v>
      </c>
      <c r="D99" s="63" t="s">
        <v>233</v>
      </c>
    </row>
    <row r="100" spans="1:4">
      <c r="A100" s="191"/>
      <c r="B100" s="22" t="s">
        <v>78</v>
      </c>
      <c r="C100" s="69">
        <v>268</v>
      </c>
      <c r="D100" s="70" t="s">
        <v>233</v>
      </c>
    </row>
    <row r="101" spans="1:4">
      <c r="A101" s="191"/>
      <c r="B101" s="21" t="s">
        <v>79</v>
      </c>
      <c r="C101" s="48"/>
      <c r="D101" s="49"/>
    </row>
    <row r="102" spans="1:4">
      <c r="A102" s="191"/>
      <c r="B102" s="22" t="s">
        <v>80</v>
      </c>
      <c r="C102" s="65">
        <v>167</v>
      </c>
      <c r="D102" s="63" t="s">
        <v>233</v>
      </c>
    </row>
    <row r="103" spans="1:4">
      <c r="A103" s="191"/>
      <c r="B103" s="23" t="s">
        <v>177</v>
      </c>
      <c r="C103" s="65">
        <v>335</v>
      </c>
      <c r="D103" s="63" t="s">
        <v>233</v>
      </c>
    </row>
    <row r="104" spans="1:4">
      <c r="A104" s="191"/>
      <c r="B104" s="18" t="s">
        <v>81</v>
      </c>
      <c r="C104" s="65">
        <v>502</v>
      </c>
      <c r="D104" s="63" t="s">
        <v>234</v>
      </c>
    </row>
    <row r="105" spans="1:4">
      <c r="A105" s="191">
        <v>9</v>
      </c>
      <c r="B105" s="190" t="s">
        <v>82</v>
      </c>
      <c r="C105" s="65">
        <v>227.35</v>
      </c>
      <c r="D105" s="63" t="s">
        <v>235</v>
      </c>
    </row>
    <row r="106" spans="1:4" ht="28.5">
      <c r="A106" s="191"/>
      <c r="B106" s="190"/>
      <c r="C106" s="65">
        <v>299.98</v>
      </c>
      <c r="D106" s="63" t="s">
        <v>236</v>
      </c>
    </row>
    <row r="107" spans="1:4" ht="30">
      <c r="A107" s="195">
        <v>10</v>
      </c>
      <c r="B107" s="52" t="s">
        <v>37</v>
      </c>
      <c r="C107" s="52"/>
      <c r="D107" s="53"/>
    </row>
    <row r="108" spans="1:4">
      <c r="A108" s="195"/>
      <c r="B108" s="11" t="s">
        <v>83</v>
      </c>
      <c r="C108" s="130">
        <v>45.43</v>
      </c>
      <c r="D108" s="133" t="s">
        <v>214</v>
      </c>
    </row>
    <row r="109" spans="1:4">
      <c r="A109" s="195"/>
      <c r="B109" s="11" t="s">
        <v>84</v>
      </c>
      <c r="C109" s="131">
        <v>62.76</v>
      </c>
      <c r="D109" s="134" t="s">
        <v>214</v>
      </c>
    </row>
    <row r="110" spans="1:4">
      <c r="A110" s="191">
        <v>11</v>
      </c>
      <c r="B110" s="190" t="s">
        <v>92</v>
      </c>
      <c r="C110" s="131">
        <v>112.26</v>
      </c>
      <c r="D110" s="63" t="s">
        <v>237</v>
      </c>
    </row>
    <row r="111" spans="1:4" ht="28.5">
      <c r="A111" s="191"/>
      <c r="B111" s="190"/>
      <c r="C111" s="131">
        <v>179.62</v>
      </c>
      <c r="D111" s="63" t="s">
        <v>238</v>
      </c>
    </row>
    <row r="112" spans="1:4">
      <c r="A112" s="191">
        <v>12</v>
      </c>
      <c r="B112" s="190" t="s">
        <v>93</v>
      </c>
      <c r="C112" s="131">
        <v>57.5</v>
      </c>
      <c r="D112" s="63" t="s">
        <v>239</v>
      </c>
    </row>
    <row r="113" spans="1:4" ht="28.5">
      <c r="A113" s="191"/>
      <c r="B113" s="190"/>
      <c r="C113" s="131">
        <v>92.02</v>
      </c>
      <c r="D113" s="63" t="s">
        <v>240</v>
      </c>
    </row>
    <row r="114" spans="1:4" ht="30">
      <c r="A114" s="99">
        <v>13</v>
      </c>
      <c r="B114" s="104" t="s">
        <v>258</v>
      </c>
      <c r="C114" s="69">
        <v>4.09</v>
      </c>
      <c r="D114" s="70" t="s">
        <v>242</v>
      </c>
    </row>
    <row r="115" spans="1:4" ht="45">
      <c r="A115" s="99">
        <v>14</v>
      </c>
      <c r="B115" s="102" t="s">
        <v>98</v>
      </c>
      <c r="C115" s="130">
        <v>88.12</v>
      </c>
      <c r="D115" s="75" t="s">
        <v>241</v>
      </c>
    </row>
    <row r="116" spans="1:4" ht="30">
      <c r="A116" s="96">
        <v>15</v>
      </c>
      <c r="B116" s="95" t="s">
        <v>256</v>
      </c>
      <c r="C116" s="65">
        <v>1.55</v>
      </c>
      <c r="D116" s="63" t="s">
        <v>242</v>
      </c>
    </row>
    <row r="117" spans="1:4" ht="30">
      <c r="A117" s="96">
        <v>16</v>
      </c>
      <c r="B117" s="18" t="s">
        <v>104</v>
      </c>
      <c r="C117" s="97">
        <v>3.2</v>
      </c>
      <c r="D117" s="70" t="s">
        <v>242</v>
      </c>
    </row>
    <row r="118" spans="1:4">
      <c r="A118" s="99">
        <v>17</v>
      </c>
      <c r="B118" s="102" t="s">
        <v>147</v>
      </c>
      <c r="C118" s="64">
        <v>5821.52</v>
      </c>
      <c r="D118" s="63" t="s">
        <v>228</v>
      </c>
    </row>
    <row r="119" spans="1:4">
      <c r="A119" s="191">
        <v>18</v>
      </c>
      <c r="B119" s="190" t="s">
        <v>148</v>
      </c>
      <c r="C119" s="65">
        <v>136.55000000000001</v>
      </c>
      <c r="D119" s="63" t="s">
        <v>243</v>
      </c>
    </row>
    <row r="120" spans="1:4" ht="28.5">
      <c r="A120" s="191"/>
      <c r="B120" s="190"/>
      <c r="C120" s="65">
        <v>104.94</v>
      </c>
      <c r="D120" s="63" t="s">
        <v>244</v>
      </c>
    </row>
    <row r="121" spans="1:4">
      <c r="A121" s="191">
        <v>19</v>
      </c>
      <c r="B121" s="190" t="s">
        <v>149</v>
      </c>
      <c r="C121" s="65">
        <v>175.57</v>
      </c>
      <c r="D121" s="63" t="s">
        <v>245</v>
      </c>
    </row>
    <row r="122" spans="1:4" ht="28.5">
      <c r="A122" s="191"/>
      <c r="B122" s="190"/>
      <c r="C122" s="65">
        <v>142.83000000000001</v>
      </c>
      <c r="D122" s="63" t="s">
        <v>244</v>
      </c>
    </row>
    <row r="123" spans="1:4" ht="45">
      <c r="A123" s="99">
        <v>20</v>
      </c>
      <c r="B123" s="102" t="s">
        <v>190</v>
      </c>
      <c r="C123" s="69">
        <v>91.03</v>
      </c>
      <c r="D123" s="70" t="s">
        <v>232</v>
      </c>
    </row>
    <row r="124" spans="1:4">
      <c r="A124" s="99">
        <v>21</v>
      </c>
      <c r="B124" s="18" t="s">
        <v>186</v>
      </c>
      <c r="C124" s="69">
        <v>988.15</v>
      </c>
      <c r="D124" s="70" t="s">
        <v>229</v>
      </c>
    </row>
    <row r="125" spans="1:4" ht="30">
      <c r="A125" s="85">
        <v>22</v>
      </c>
      <c r="B125" s="86" t="s">
        <v>184</v>
      </c>
      <c r="C125" s="65">
        <v>2681.64</v>
      </c>
      <c r="D125" s="63" t="s">
        <v>246</v>
      </c>
    </row>
    <row r="126" spans="1:4">
      <c r="A126" s="188" t="s">
        <v>110</v>
      </c>
      <c r="B126" s="189"/>
      <c r="C126" s="189"/>
      <c r="D126" s="89"/>
    </row>
    <row r="127" spans="1:4" ht="45">
      <c r="A127" s="103">
        <v>1</v>
      </c>
      <c r="B127" s="87" t="s">
        <v>85</v>
      </c>
      <c r="C127" s="98">
        <v>111806.58</v>
      </c>
      <c r="D127" s="88" t="s">
        <v>194</v>
      </c>
    </row>
    <row r="128" spans="1:4" ht="60">
      <c r="A128" s="99">
        <v>2</v>
      </c>
      <c r="B128" s="18" t="s">
        <v>86</v>
      </c>
      <c r="C128" s="97">
        <v>57050.12</v>
      </c>
      <c r="D128" s="70" t="s">
        <v>194</v>
      </c>
    </row>
    <row r="129" spans="1:4" ht="60">
      <c r="A129" s="99">
        <v>3</v>
      </c>
      <c r="B129" s="18" t="s">
        <v>87</v>
      </c>
      <c r="C129" s="97">
        <v>58933.87</v>
      </c>
      <c r="D129" s="70" t="s">
        <v>194</v>
      </c>
    </row>
    <row r="130" spans="1:4" ht="30">
      <c r="A130" s="99">
        <v>4</v>
      </c>
      <c r="B130" s="18" t="s">
        <v>88</v>
      </c>
      <c r="C130" s="97">
        <v>239395.34</v>
      </c>
      <c r="D130" s="70" t="s">
        <v>194</v>
      </c>
    </row>
    <row r="131" spans="1:4" ht="45">
      <c r="A131" s="99">
        <v>5</v>
      </c>
      <c r="B131" s="18" t="s">
        <v>89</v>
      </c>
      <c r="C131" s="97">
        <v>61577.14</v>
      </c>
      <c r="D131" s="70" t="s">
        <v>194</v>
      </c>
    </row>
    <row r="132" spans="1:4" ht="45">
      <c r="A132" s="99">
        <v>6</v>
      </c>
      <c r="B132" s="18" t="s">
        <v>90</v>
      </c>
      <c r="C132" s="97">
        <v>36444.870000000003</v>
      </c>
      <c r="D132" s="70" t="s">
        <v>194</v>
      </c>
    </row>
    <row r="133" spans="1:4" ht="30">
      <c r="A133" s="99">
        <v>7</v>
      </c>
      <c r="B133" s="18" t="s">
        <v>91</v>
      </c>
      <c r="C133" s="97">
        <v>18683.689999999999</v>
      </c>
      <c r="D133" s="70" t="s">
        <v>194</v>
      </c>
    </row>
    <row r="134" spans="1:4">
      <c r="A134"/>
      <c r="B134"/>
    </row>
    <row r="135" spans="1:4">
      <c r="A135"/>
      <c r="B135"/>
    </row>
    <row r="136" spans="1:4">
      <c r="A136"/>
      <c r="B136"/>
    </row>
    <row r="137" spans="1:4">
      <c r="A137" s="5"/>
      <c r="B137" s="1"/>
    </row>
    <row r="138" spans="1:4">
      <c r="A138" s="5"/>
      <c r="B138" s="1"/>
    </row>
  </sheetData>
  <autoFilter ref="A8:D136">
    <filterColumn colId="2" showButton="0"/>
  </autoFilter>
  <mergeCells count="30">
    <mergeCell ref="A58:A62"/>
    <mergeCell ref="A12:A15"/>
    <mergeCell ref="A6:A8"/>
    <mergeCell ref="A2:D2"/>
    <mergeCell ref="A3:D3"/>
    <mergeCell ref="A4:D4"/>
    <mergeCell ref="A5:D5"/>
    <mergeCell ref="B6:B8"/>
    <mergeCell ref="C6:D8"/>
    <mergeCell ref="A42:A56"/>
    <mergeCell ref="B20:B21"/>
    <mergeCell ref="A29:A31"/>
    <mergeCell ref="A34:A36"/>
    <mergeCell ref="A20:A21"/>
    <mergeCell ref="A37:A39"/>
    <mergeCell ref="B105:B106"/>
    <mergeCell ref="A107:A109"/>
    <mergeCell ref="A110:A111"/>
    <mergeCell ref="B110:B111"/>
    <mergeCell ref="A63:A65"/>
    <mergeCell ref="A74:C74"/>
    <mergeCell ref="A83:A104"/>
    <mergeCell ref="A105:A106"/>
    <mergeCell ref="B121:B122"/>
    <mergeCell ref="A126:C126"/>
    <mergeCell ref="B112:B113"/>
    <mergeCell ref="A119:A120"/>
    <mergeCell ref="B119:B120"/>
    <mergeCell ref="A112:A113"/>
    <mergeCell ref="A121:A122"/>
  </mergeCells>
  <pageMargins left="0.9055118110236221" right="0.31496062992125984" top="0.55118110236220474" bottom="0.35433070866141736" header="0" footer="0"/>
  <pageSetup paperSize="9" scale="93" orientation="landscape" r:id="rId1"/>
  <rowBreaks count="7" manualBreakCount="7">
    <brk id="22" max="3" man="1"/>
    <brk id="42" max="16383" man="1"/>
    <brk id="64" max="16383" man="1"/>
    <brk id="82" max="16383" man="1"/>
    <brk id="99" max="3" man="1"/>
    <brk id="114" max="16383" man="1"/>
    <brk id="12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O30"/>
  <sheetViews>
    <sheetView view="pageBreakPreview" zoomScale="60" workbookViewId="0">
      <selection activeCell="B44" sqref="B44"/>
    </sheetView>
  </sheetViews>
  <sheetFormatPr defaultRowHeight="18.75"/>
  <cols>
    <col min="1" max="1" width="5.77734375" customWidth="1"/>
    <col min="2" max="2" width="76" customWidth="1"/>
    <col min="3" max="3" width="0" hidden="1" customWidth="1"/>
    <col min="4" max="4" width="14.5546875" hidden="1" customWidth="1"/>
    <col min="5" max="5" width="16.21875" hidden="1" customWidth="1"/>
  </cols>
  <sheetData>
    <row r="1" spans="1:6">
      <c r="A1" s="4"/>
      <c r="B1" s="6"/>
    </row>
    <row r="2" spans="1:6">
      <c r="A2" s="168" t="s">
        <v>266</v>
      </c>
      <c r="B2" s="168"/>
      <c r="C2" s="168"/>
      <c r="D2" s="168"/>
    </row>
    <row r="3" spans="1:6">
      <c r="A3" s="168" t="s">
        <v>267</v>
      </c>
      <c r="B3" s="168"/>
      <c r="C3" s="168"/>
      <c r="D3" s="168"/>
    </row>
    <row r="4" spans="1:6">
      <c r="A4" s="169" t="s">
        <v>96</v>
      </c>
      <c r="B4" s="169"/>
      <c r="C4" s="169"/>
      <c r="D4" s="169"/>
    </row>
    <row r="5" spans="1:6">
      <c r="A5" s="170"/>
      <c r="B5" s="170"/>
      <c r="C5" s="170"/>
      <c r="D5" s="170"/>
    </row>
    <row r="6" spans="1:6">
      <c r="A6" s="202" t="s">
        <v>0</v>
      </c>
      <c r="B6" s="203" t="s">
        <v>3</v>
      </c>
      <c r="C6" s="203" t="s">
        <v>169</v>
      </c>
      <c r="D6" s="203"/>
    </row>
    <row r="7" spans="1:6">
      <c r="A7" s="199"/>
      <c r="B7" s="204"/>
      <c r="C7" s="203"/>
      <c r="D7" s="203"/>
    </row>
    <row r="8" spans="1:6">
      <c r="A8" s="199"/>
      <c r="B8" s="204"/>
      <c r="C8" s="203"/>
      <c r="D8" s="203"/>
    </row>
    <row r="9" spans="1:6" ht="32.25" customHeight="1">
      <c r="A9" s="191">
        <v>1</v>
      </c>
      <c r="B9" s="11" t="s">
        <v>10</v>
      </c>
      <c r="C9" s="116"/>
      <c r="D9" s="116"/>
      <c r="E9" s="3" t="s">
        <v>265</v>
      </c>
    </row>
    <row r="10" spans="1:6">
      <c r="A10" s="191"/>
      <c r="B10" s="11" t="s">
        <v>107</v>
      </c>
      <c r="C10" s="119">
        <v>491.7</v>
      </c>
      <c r="D10" s="120" t="s">
        <v>194</v>
      </c>
      <c r="E10" s="3" t="s">
        <v>265</v>
      </c>
      <c r="F10">
        <v>1</v>
      </c>
    </row>
    <row r="11" spans="1:6">
      <c r="A11" s="199"/>
      <c r="B11" s="11" t="s">
        <v>108</v>
      </c>
      <c r="C11" s="119">
        <v>800.14</v>
      </c>
      <c r="D11" s="120" t="s">
        <v>195</v>
      </c>
      <c r="E11" s="3" t="s">
        <v>265</v>
      </c>
      <c r="F11">
        <v>2</v>
      </c>
    </row>
    <row r="12" spans="1:6">
      <c r="A12" s="199"/>
      <c r="B12" s="116" t="s">
        <v>106</v>
      </c>
      <c r="C12" s="119">
        <v>388.97</v>
      </c>
      <c r="D12" s="120" t="s">
        <v>196</v>
      </c>
      <c r="E12" s="3" t="s">
        <v>265</v>
      </c>
      <c r="F12">
        <v>3</v>
      </c>
    </row>
    <row r="13" spans="1:6" ht="30">
      <c r="A13" s="115">
        <v>2</v>
      </c>
      <c r="B13" s="116" t="s">
        <v>18</v>
      </c>
      <c r="C13" s="121">
        <v>2684.33</v>
      </c>
      <c r="D13" s="120" t="s">
        <v>201</v>
      </c>
      <c r="E13" s="3" t="s">
        <v>265</v>
      </c>
      <c r="F13">
        <v>4</v>
      </c>
    </row>
    <row r="14" spans="1:6" ht="30">
      <c r="A14" s="115">
        <v>3</v>
      </c>
      <c r="B14" s="116" t="s">
        <v>25</v>
      </c>
      <c r="C14" s="119">
        <v>457.55</v>
      </c>
      <c r="D14" s="120" t="s">
        <v>202</v>
      </c>
      <c r="E14" s="3" t="s">
        <v>265</v>
      </c>
      <c r="F14">
        <v>5</v>
      </c>
    </row>
    <row r="15" spans="1:6">
      <c r="A15" s="115">
        <v>4</v>
      </c>
      <c r="B15" s="116" t="s">
        <v>30</v>
      </c>
      <c r="C15" s="121">
        <v>3321.63</v>
      </c>
      <c r="D15" s="120" t="s">
        <v>207</v>
      </c>
      <c r="E15" s="3" t="s">
        <v>265</v>
      </c>
      <c r="F15">
        <v>6</v>
      </c>
    </row>
    <row r="16" spans="1:6">
      <c r="A16" s="115">
        <v>5</v>
      </c>
      <c r="B16" s="11" t="s">
        <v>31</v>
      </c>
      <c r="C16" s="119">
        <v>519.13</v>
      </c>
      <c r="D16" s="122" t="s">
        <v>208</v>
      </c>
      <c r="E16" s="3" t="s">
        <v>265</v>
      </c>
      <c r="F16">
        <v>7</v>
      </c>
    </row>
    <row r="17" spans="1:15">
      <c r="A17" s="115">
        <v>6</v>
      </c>
      <c r="B17" s="11" t="s">
        <v>36</v>
      </c>
      <c r="C17" s="123">
        <v>1377.59</v>
      </c>
      <c r="D17" s="122" t="s">
        <v>213</v>
      </c>
      <c r="E17" s="3" t="s">
        <v>265</v>
      </c>
      <c r="F17">
        <v>8</v>
      </c>
    </row>
    <row r="18" spans="1:15" ht="70.5" customHeight="1">
      <c r="A18" s="191">
        <v>7</v>
      </c>
      <c r="B18" s="11" t="s">
        <v>268</v>
      </c>
      <c r="C18" s="124"/>
      <c r="D18" s="124"/>
      <c r="E18" s="3" t="s">
        <v>265</v>
      </c>
    </row>
    <row r="19" spans="1:15">
      <c r="A19" s="196"/>
      <c r="B19" s="11" t="s">
        <v>51</v>
      </c>
      <c r="C19" s="122">
        <v>989.47</v>
      </c>
      <c r="D19" s="122" t="s">
        <v>218</v>
      </c>
      <c r="E19" s="3" t="s">
        <v>265</v>
      </c>
      <c r="F19">
        <v>9</v>
      </c>
    </row>
    <row r="20" spans="1:15">
      <c r="A20" s="196"/>
      <c r="B20" s="11" t="s">
        <v>52</v>
      </c>
      <c r="C20" s="123">
        <v>1296.27</v>
      </c>
      <c r="D20" s="122" t="s">
        <v>195</v>
      </c>
      <c r="E20" s="3" t="s">
        <v>265</v>
      </c>
      <c r="F20">
        <v>10</v>
      </c>
    </row>
    <row r="21" spans="1:15">
      <c r="A21" s="196"/>
      <c r="B21" s="11" t="s">
        <v>53</v>
      </c>
      <c r="C21" s="123">
        <v>1528.32</v>
      </c>
      <c r="D21" s="122" t="s">
        <v>195</v>
      </c>
      <c r="E21" s="3" t="s">
        <v>265</v>
      </c>
      <c r="F21">
        <v>11</v>
      </c>
    </row>
    <row r="22" spans="1:15">
      <c r="A22" s="196"/>
      <c r="B22" s="11" t="s">
        <v>54</v>
      </c>
      <c r="C22" s="123">
        <v>1850.07</v>
      </c>
      <c r="D22" s="122" t="s">
        <v>195</v>
      </c>
      <c r="E22" s="3" t="s">
        <v>265</v>
      </c>
      <c r="F22">
        <v>12</v>
      </c>
    </row>
    <row r="23" spans="1:15" ht="45">
      <c r="A23" s="191">
        <v>8</v>
      </c>
      <c r="B23" s="11" t="s">
        <v>109</v>
      </c>
      <c r="C23" s="11"/>
      <c r="D23" s="11"/>
      <c r="E23" s="3" t="s">
        <v>265</v>
      </c>
    </row>
    <row r="24" spans="1:15">
      <c r="A24" s="196"/>
      <c r="B24" s="15" t="s">
        <v>102</v>
      </c>
      <c r="C24" s="123">
        <v>1920.31</v>
      </c>
      <c r="D24" s="122" t="s">
        <v>219</v>
      </c>
      <c r="E24" s="3" t="s">
        <v>265</v>
      </c>
      <c r="F24">
        <v>12</v>
      </c>
    </row>
    <row r="25" spans="1:15">
      <c r="A25" s="196"/>
      <c r="B25" s="31" t="s">
        <v>103</v>
      </c>
      <c r="C25" s="123">
        <v>2575.42</v>
      </c>
      <c r="D25" s="122" t="s">
        <v>194</v>
      </c>
      <c r="E25" s="3" t="s">
        <v>265</v>
      </c>
      <c r="F25">
        <v>14</v>
      </c>
    </row>
    <row r="26" spans="1:15" ht="24.75" customHeight="1">
      <c r="A26" s="115">
        <v>9</v>
      </c>
      <c r="B26" s="11" t="s">
        <v>97</v>
      </c>
      <c r="C26" s="125" t="s">
        <v>222</v>
      </c>
      <c r="D26" s="126" t="s">
        <v>223</v>
      </c>
      <c r="E26" s="3" t="s">
        <v>265</v>
      </c>
      <c r="F26">
        <v>15</v>
      </c>
      <c r="O26" s="3"/>
    </row>
    <row r="27" spans="1:15" ht="25.5" customHeight="1">
      <c r="A27" s="115">
        <v>10</v>
      </c>
      <c r="B27" s="11" t="s">
        <v>99</v>
      </c>
      <c r="C27" s="125" t="s">
        <v>224</v>
      </c>
      <c r="D27" s="127" t="s">
        <v>225</v>
      </c>
      <c r="E27" s="3" t="s">
        <v>265</v>
      </c>
      <c r="F27">
        <v>16</v>
      </c>
    </row>
    <row r="28" spans="1:15" ht="55.5" customHeight="1">
      <c r="A28" s="115">
        <v>11</v>
      </c>
      <c r="B28" s="11" t="s">
        <v>181</v>
      </c>
      <c r="C28" s="125" t="s">
        <v>226</v>
      </c>
      <c r="D28" s="127" t="s">
        <v>227</v>
      </c>
      <c r="E28" s="3" t="s">
        <v>265</v>
      </c>
      <c r="F28">
        <v>17</v>
      </c>
    </row>
    <row r="29" spans="1:15" ht="51" customHeight="1">
      <c r="A29" s="115">
        <v>12</v>
      </c>
      <c r="B29" s="11" t="s">
        <v>188</v>
      </c>
      <c r="C29" s="125" t="s">
        <v>247</v>
      </c>
      <c r="D29" s="127" t="s">
        <v>248</v>
      </c>
      <c r="E29" s="3" t="s">
        <v>265</v>
      </c>
      <c r="F29">
        <v>18</v>
      </c>
    </row>
    <row r="30" spans="1:15" ht="30">
      <c r="A30" s="115">
        <v>13</v>
      </c>
      <c r="B30" s="11" t="s">
        <v>189</v>
      </c>
      <c r="C30" s="125" t="s">
        <v>250</v>
      </c>
      <c r="D30" s="127" t="s">
        <v>249</v>
      </c>
      <c r="E30" s="3" t="s">
        <v>265</v>
      </c>
      <c r="F30">
        <v>19</v>
      </c>
    </row>
  </sheetData>
  <mergeCells count="10">
    <mergeCell ref="A9:A12"/>
    <mergeCell ref="A18:A22"/>
    <mergeCell ref="A23:A25"/>
    <mergeCell ref="A2:D2"/>
    <mergeCell ref="A3:D3"/>
    <mergeCell ref="A4:D4"/>
    <mergeCell ref="A5:D5"/>
    <mergeCell ref="A6:A8"/>
    <mergeCell ref="B6:B8"/>
    <mergeCell ref="C6:D8"/>
  </mergeCells>
  <pageMargins left="0.7" right="0.7" top="0.75" bottom="0.75" header="0.3" footer="0.3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D11"/>
  <sheetViews>
    <sheetView view="pageBreakPreview" zoomScale="60" workbookViewId="0">
      <selection activeCell="B15" sqref="B15"/>
    </sheetView>
  </sheetViews>
  <sheetFormatPr defaultRowHeight="18.75"/>
  <cols>
    <col min="2" max="2" width="73" customWidth="1"/>
  </cols>
  <sheetData>
    <row r="2" spans="1:4" ht="18.75" customHeight="1">
      <c r="A2" s="168" t="s">
        <v>266</v>
      </c>
      <c r="B2" s="168"/>
      <c r="C2" s="128"/>
      <c r="D2" s="128"/>
    </row>
    <row r="3" spans="1:4" ht="18.75" customHeight="1">
      <c r="A3" s="168" t="s">
        <v>271</v>
      </c>
      <c r="B3" s="168"/>
      <c r="C3" s="128"/>
      <c r="D3" s="128"/>
    </row>
    <row r="4" spans="1:4" ht="18.75" customHeight="1">
      <c r="A4" s="169" t="s">
        <v>96</v>
      </c>
      <c r="B4" s="169"/>
      <c r="C4" s="129"/>
      <c r="D4" s="129"/>
    </row>
    <row r="5" spans="1:4">
      <c r="A5" s="170"/>
      <c r="B5" s="170"/>
    </row>
    <row r="6" spans="1:4" ht="18.75" customHeight="1">
      <c r="A6" s="165" t="s">
        <v>0</v>
      </c>
      <c r="B6" s="177" t="s">
        <v>3</v>
      </c>
    </row>
    <row r="7" spans="1:4">
      <c r="A7" s="175"/>
      <c r="B7" s="178"/>
    </row>
    <row r="8" spans="1:4">
      <c r="A8" s="176"/>
      <c r="B8" s="179"/>
    </row>
    <row r="9" spans="1:4">
      <c r="A9" s="19" t="s">
        <v>269</v>
      </c>
      <c r="B9" s="117" t="s">
        <v>120</v>
      </c>
    </row>
    <row r="10" spans="1:4">
      <c r="A10" s="19" t="s">
        <v>270</v>
      </c>
      <c r="B10" s="117" t="s">
        <v>122</v>
      </c>
    </row>
    <row r="11" spans="1:4">
      <c r="A11" s="118">
        <v>3</v>
      </c>
      <c r="B11" s="117" t="s">
        <v>62</v>
      </c>
    </row>
  </sheetData>
  <mergeCells count="6">
    <mergeCell ref="A2:B2"/>
    <mergeCell ref="A3:B3"/>
    <mergeCell ref="A4:B4"/>
    <mergeCell ref="A5:B5"/>
    <mergeCell ref="A6:A8"/>
    <mergeCell ref="B6:B8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с ФДУ</vt:lpstr>
      <vt:lpstr>для сайта</vt:lpstr>
      <vt:lpstr>ДУД</vt:lpstr>
      <vt:lpstr>АТБ</vt:lpstr>
      <vt:lpstr>'для сайта'!Заголовки_для_печати</vt:lpstr>
      <vt:lpstr>АТБ!Область_печати</vt:lpstr>
      <vt:lpstr>'для сайта'!Область_печати</vt:lpstr>
      <vt:lpstr>ДУД!Область_печати</vt:lpstr>
      <vt:lpstr>'с ФДУ'!Область_печати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Бобылева Елена Александровна</dc:creator>
  <cp:lastModifiedBy>i.fedotova</cp:lastModifiedBy>
  <cp:lastPrinted>2022-05-23T07:08:11Z</cp:lastPrinted>
  <dcterms:created xsi:type="dcterms:W3CDTF">2019-04-26T13:25:35Z</dcterms:created>
  <dcterms:modified xsi:type="dcterms:W3CDTF">2022-06-03T08:19:52Z</dcterms:modified>
</cp:coreProperties>
</file>